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C:\Users\m.decousus\Desktop\MARCY L'ETOILE - VETAGRO\Enceintes climatiques (MAJ)\ECO\Ind 5_2025_10_22\DPGF\"/>
    </mc:Choice>
  </mc:AlternateContent>
  <xr:revisionPtr revIDLastSave="0" documentId="13_ncr:1_{FD5C21C1-7871-4F4D-AD03-44E11FD79768}" xr6:coauthVersionLast="47" xr6:coauthVersionMax="47" xr10:uidLastSave="{00000000-0000-0000-0000-000000000000}"/>
  <bookViews>
    <workbookView xWindow="-108" yWindow="-108" windowWidth="23256" windowHeight="12456" activeTab="3" xr2:uid="{00000000-000D-0000-FFFF-FFFF00000000}"/>
  </bookViews>
  <sheets>
    <sheet name="Lot N°02 Page de garde" sheetId="1" r:id="rId1"/>
    <sheet name="Lot N°02 TF" sheetId="2" r:id="rId2"/>
    <sheet name="Lot N°02 TC 1" sheetId="3" r:id="rId3"/>
    <sheet name="Lot N°02 TC 2" sheetId="4" r:id="rId4"/>
  </sheets>
  <definedNames>
    <definedName name="_xlnm.Print_Titles" localSheetId="2">'Lot N°02 TC 1'!$1:$2</definedName>
    <definedName name="_xlnm.Print_Titles" localSheetId="3">'Lot N°02 TC 2'!$1:$2</definedName>
    <definedName name="_xlnm.Print_Titles" localSheetId="1">'Lot N°02 TF'!$1:$2</definedName>
    <definedName name="_xlnm.Print_Area" localSheetId="2">'Lot N°02 TC 1'!$A$1:$F$127</definedName>
    <definedName name="_xlnm.Print_Area" localSheetId="3">'Lot N°02 TC 2'!$A$1:$F$169</definedName>
    <definedName name="_xlnm.Print_Area" localSheetId="1">'Lot N°02 TF'!$A$1:$F$90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2" l="1"/>
  <c r="F13" i="2"/>
  <c r="F28" i="2"/>
  <c r="F42" i="2"/>
  <c r="F43" i="2"/>
  <c r="F49" i="2"/>
  <c r="F51" i="2"/>
  <c r="F54" i="2"/>
  <c r="F55" i="2"/>
  <c r="F58" i="2"/>
  <c r="F60" i="2"/>
  <c r="F65" i="2"/>
  <c r="F68" i="2"/>
  <c r="F71" i="2"/>
  <c r="F74" i="2"/>
  <c r="F78" i="2"/>
  <c r="B88" i="2"/>
  <c r="F8" i="3"/>
  <c r="F11" i="3"/>
  <c r="F14" i="3"/>
  <c r="F17" i="3"/>
  <c r="F19" i="3"/>
  <c r="F22" i="3"/>
  <c r="F25" i="3"/>
  <c r="F28" i="3"/>
  <c r="F31" i="3"/>
  <c r="F34" i="3"/>
  <c r="F37" i="3"/>
  <c r="F44" i="3"/>
  <c r="F45" i="3"/>
  <c r="F48" i="3"/>
  <c r="F51" i="3"/>
  <c r="F55" i="3"/>
  <c r="F57" i="3"/>
  <c r="F59" i="3"/>
  <c r="F61" i="3"/>
  <c r="F62" i="3"/>
  <c r="F66" i="3"/>
  <c r="F68" i="3"/>
  <c r="F69" i="3"/>
  <c r="F71" i="3"/>
  <c r="F75" i="3"/>
  <c r="F77" i="3"/>
  <c r="F78" i="3"/>
  <c r="F80" i="3"/>
  <c r="F84" i="3"/>
  <c r="F88" i="3"/>
  <c r="F95" i="3"/>
  <c r="F97" i="3"/>
  <c r="F104" i="3"/>
  <c r="F109" i="3"/>
  <c r="F112" i="3"/>
  <c r="F114" i="3"/>
  <c r="F117" i="3"/>
  <c r="F119" i="3"/>
  <c r="B125" i="3"/>
  <c r="F8" i="4"/>
  <c r="F136" i="4" s="1"/>
  <c r="F11" i="4"/>
  <c r="F14" i="4"/>
  <c r="F17" i="4"/>
  <c r="F19" i="4"/>
  <c r="F22" i="4"/>
  <c r="F25" i="4"/>
  <c r="F28" i="4"/>
  <c r="F31" i="4"/>
  <c r="F34" i="4"/>
  <c r="F37" i="4"/>
  <c r="F40" i="4"/>
  <c r="F41" i="4"/>
  <c r="F44" i="4"/>
  <c r="F47" i="4"/>
  <c r="F50" i="4"/>
  <c r="F51" i="4"/>
  <c r="F52" i="4"/>
  <c r="F53" i="4"/>
  <c r="F56" i="4"/>
  <c r="F59" i="4"/>
  <c r="F62" i="4"/>
  <c r="F65" i="4"/>
  <c r="F68" i="4"/>
  <c r="F70" i="4"/>
  <c r="F72" i="4"/>
  <c r="F75" i="4"/>
  <c r="F79" i="4"/>
  <c r="F82" i="4"/>
  <c r="F84" i="4"/>
  <c r="F87" i="4"/>
  <c r="F91" i="4"/>
  <c r="F93" i="4"/>
  <c r="F94" i="4"/>
  <c r="F96" i="4"/>
  <c r="F99" i="4"/>
  <c r="F101" i="4"/>
  <c r="F102" i="4"/>
  <c r="F104" i="4"/>
  <c r="F108" i="4"/>
  <c r="F110" i="4"/>
  <c r="F111" i="4"/>
  <c r="F113" i="4"/>
  <c r="F116" i="4"/>
  <c r="F118" i="4"/>
  <c r="F122" i="4"/>
  <c r="F126" i="4"/>
  <c r="F130" i="4"/>
  <c r="F134" i="4"/>
  <c r="F141" i="4"/>
  <c r="F143" i="4"/>
  <c r="F148" i="4"/>
  <c r="F151" i="4"/>
  <c r="F156" i="4"/>
  <c r="F159" i="4"/>
  <c r="F161" i="4"/>
  <c r="B167" i="4"/>
  <c r="F90" i="3" l="1"/>
  <c r="F120" i="3" s="1"/>
  <c r="F124" i="3" s="1"/>
  <c r="F125" i="3" s="1"/>
  <c r="F126" i="3" s="1"/>
  <c r="F80" i="2"/>
  <c r="F162" i="4"/>
  <c r="F166" i="4" s="1"/>
  <c r="F83" i="2"/>
  <c r="F87" i="2" s="1"/>
  <c r="F88" i="2" l="1"/>
  <c r="F89" i="2" s="1"/>
  <c r="F167" i="4"/>
  <c r="F168" i="4" s="1"/>
</calcChain>
</file>

<file path=xl/sharedStrings.xml><?xml version="1.0" encoding="utf-8"?>
<sst xmlns="http://schemas.openxmlformats.org/spreadsheetml/2006/main" count="1127" uniqueCount="1127">
  <si>
    <t>U</t>
  </si>
  <si>
    <t>Quantité</t>
  </si>
  <si>
    <t>Prix en EUR</t>
  </si>
  <si>
    <t>Total en EUR</t>
  </si>
  <si>
    <t>0</t>
  </si>
  <si>
    <t>COMMUNS</t>
  </si>
  <si>
    <t>CH3</t>
  </si>
  <si>
    <t>0.1</t>
  </si>
  <si>
    <t>DESCRIPTIF DES OUVRAGES ; GROS-OEUVRE</t>
  </si>
  <si>
    <t>CH4</t>
  </si>
  <si>
    <t>0.1.1</t>
  </si>
  <si>
    <t>Installation de chantier</t>
  </si>
  <si>
    <t>CH5</t>
  </si>
  <si>
    <t xml:space="preserve">0.1.1.1 </t>
  </si>
  <si>
    <t>Panneau de chantier</t>
  </si>
  <si>
    <t>U</t>
  </si>
  <si>
    <t>ART</t>
  </si>
  <si>
    <t>000-E699</t>
  </si>
  <si>
    <t>Ensemble comprenant :</t>
  </si>
  <si>
    <t>- la fourniture et la pose d'un panneau de chantier conformément aux règles en vigueur, positionné en bord de voie, mentionnant la nature de l'opération, les différents intervenants (avec leurs coordonnées et leurs logos), les renseignements administratifs nécessaires.</t>
  </si>
  <si>
    <t>- présentation et position à soumettre au Maître d'Œuvre et au Maître d'Ouvrage, entretien pendant toute la durée du chantier</t>
  </si>
  <si>
    <t>- les informations inscrites sur le panneau de chantier devront être tenues à jour régulièrement</t>
  </si>
  <si>
    <t xml:space="preserve">0.1.1.2 </t>
  </si>
  <si>
    <t>Bureau de chantier</t>
  </si>
  <si>
    <t>U</t>
  </si>
  <si>
    <t>ART</t>
  </si>
  <si>
    <t>000-E700</t>
  </si>
  <si>
    <t>Dès le début des travaux, l'Entreprise du présent lot installera sur le chantier un local destiné à permettre les réunions de chantier pour toutes les entreprises, l'examen et la conservation des documents écrits ou graphiques. Ce local réservé au Maître d'Œuvre et au Maître d'Ouvrage pourra être fermé à clef. Il aura une superficie suffisante pour recevoir toutes les personnes assistant aux réunions de chantier. Il sera clos, couvert, éclairé, chauffé et entretenu en bon état de propreté pendant toute la durée du chantier. Il sera muni de tables, sièges, casiers, panneaux d'affichage et tous accessoires nécessaires par son emploi.</t>
  </si>
  <si>
    <t>Des casques de chantier seront tenus à disposition en nombre suffisant pour toutes les personnes susceptibles d'assister aux réunions de chantier (autres que les entreprises).</t>
  </si>
  <si>
    <t>Compris l'enlèvement de ces installations après travaux et remise en état des lieux à l'identique de l'existant.</t>
  </si>
  <si>
    <t>L'entreprise établira avant le démarrage du chantier, le plan des installations de chantier à faire approuver par le Maître d'Œuvre et le Maître d'Ouvrage.</t>
  </si>
  <si>
    <t>La fourniture, l'installation (y compris location) et l'enlèvement en fin de travaux de ces installations seront à la charge du présent lot.</t>
  </si>
  <si>
    <t>Les frais d'entretien et les dépenses de consommation seront imputés au compte prorata des entreprises.</t>
  </si>
  <si>
    <t>Pour information :</t>
  </si>
  <si>
    <t xml:space="preserve">- des coffrets de chantier seront mis en place par l'Electricien </t>
  </si>
  <si>
    <t>- le Maître d'Ouvrage mets à disposition l'eau, l'électricité et l'assainissement</t>
  </si>
  <si>
    <t xml:space="preserve">0.1.1.3 </t>
  </si>
  <si>
    <t>Installations sanitaires de chantier</t>
  </si>
  <si>
    <t>U</t>
  </si>
  <si>
    <t>ART</t>
  </si>
  <si>
    <t>000-E701</t>
  </si>
  <si>
    <t>Ensemble comprenant :</t>
  </si>
  <si>
    <t>- la fourniture, mise en œuvre et repli en fin de chantier, des installations sanitaires de chantier réglementaires (WC, douche, vestiaire, réfectoire...)</t>
  </si>
  <si>
    <t>- leur raccordement aux réseaux (eau, électricité, assainissement...)</t>
  </si>
  <si>
    <t>- présentation et position à soumettre au Maître d'Œuvre et au Maître d'Ouvrage et au Coordonnateur SPS</t>
  </si>
  <si>
    <t>- l'entretien pendant toute la durée du chantier avec nettoyage quotidien et fourniture des consommables,</t>
  </si>
  <si>
    <t>- l'enlèvement après travaux et remise en état des lieux à l'identique de l'existant</t>
  </si>
  <si>
    <t>Ensemble conforme aux dispositions législatives en vigueur.</t>
  </si>
  <si>
    <t>La fourniture, l'installation (y compris location) et l'enlèvement en fin de travaux de ces installations seront à la charge du présent lot.</t>
  </si>
  <si>
    <t>Les frais d'entretien et les dépenses de consommation seront imputés au compte prorata des entreprises.</t>
  </si>
  <si>
    <t>Total DESCRIPTIF DES OUVRAGES ; GROS-OEUVRE</t>
  </si>
  <si>
    <t>STOT</t>
  </si>
  <si>
    <t>Total COMMUNS</t>
  </si>
  <si>
    <t>STOT</t>
  </si>
  <si>
    <t>1</t>
  </si>
  <si>
    <t>TRANCHE FERME : ENCEINTES CLIMATIQUES</t>
  </si>
  <si>
    <t>CH3</t>
  </si>
  <si>
    <t>4</t>
  </si>
  <si>
    <t>1.1</t>
  </si>
  <si>
    <t>DESCRIPTIF DES OUVRAGES ; DÉMOLITIONS - RÉHABILITATION</t>
  </si>
  <si>
    <t>CH4</t>
  </si>
  <si>
    <t>1.1.1</t>
  </si>
  <si>
    <t>Démolition de cloisons et doublages</t>
  </si>
  <si>
    <t>CH5</t>
  </si>
  <si>
    <t>1.1.1.1</t>
  </si>
  <si>
    <t>Cloisons non porteuses</t>
  </si>
  <si>
    <t>CH6</t>
  </si>
  <si>
    <t xml:space="preserve">1.1.1.1.1 </t>
  </si>
  <si>
    <t>Tous types de cloisons</t>
  </si>
  <si>
    <t>m²</t>
  </si>
  <si>
    <t>ART</t>
  </si>
  <si>
    <t>BCC_AALC</t>
  </si>
  <si>
    <t>1.1.1.2</t>
  </si>
  <si>
    <t>Habillages intérieurs</t>
  </si>
  <si>
    <t>CH6</t>
  </si>
  <si>
    <t xml:space="preserve">1.1.1.2.1 </t>
  </si>
  <si>
    <t>Faïence</t>
  </si>
  <si>
    <t>m²</t>
  </si>
  <si>
    <t>ART</t>
  </si>
  <si>
    <t>BCC_AALL</t>
  </si>
  <si>
    <t>1.1.2</t>
  </si>
  <si>
    <t>Démolition de menuiseries</t>
  </si>
  <si>
    <t>CH5</t>
  </si>
  <si>
    <t>1.1.2.1</t>
  </si>
  <si>
    <t>Tous ouvrages intérieurs</t>
  </si>
  <si>
    <t>CH6</t>
  </si>
  <si>
    <t xml:space="preserve">1.1.2.1.1 </t>
  </si>
  <si>
    <t>Blocs-portes complets</t>
  </si>
  <si>
    <t>U</t>
  </si>
  <si>
    <t>ART</t>
  </si>
  <si>
    <t>BCC_AALW</t>
  </si>
  <si>
    <t xml:space="preserve">1.1.2.1.2 </t>
  </si>
  <si>
    <t>Paillasse</t>
  </si>
  <si>
    <t>U</t>
  </si>
  <si>
    <t>ART</t>
  </si>
  <si>
    <t>000-A904</t>
  </si>
  <si>
    <t>1.1.3</t>
  </si>
  <si>
    <t>Démolition d'éléments de plomberie</t>
  </si>
  <si>
    <t>CH5</t>
  </si>
  <si>
    <t>1.1.3.1</t>
  </si>
  <si>
    <t>Appareillages et/ou équipements sanitaires</t>
  </si>
  <si>
    <t>CH6</t>
  </si>
  <si>
    <t xml:space="preserve">1.1.3.1.1 </t>
  </si>
  <si>
    <t>Tous types d'appareils</t>
  </si>
  <si>
    <t>U</t>
  </si>
  <si>
    <t>ART</t>
  </si>
  <si>
    <t>BCC_AAME</t>
  </si>
  <si>
    <t>Total DESCRIPTIF DES OUVRAGES ; DÉMOLITIONS - RÉHABILITATION</t>
  </si>
  <si>
    <t>STOT</t>
  </si>
  <si>
    <t>1.2</t>
  </si>
  <si>
    <t>DESCRIPTIF DES OUVRAGES ; GROS-OEUVRE</t>
  </si>
  <si>
    <t>CH4</t>
  </si>
  <si>
    <t>1.2.1</t>
  </si>
  <si>
    <t>Implantation</t>
  </si>
  <si>
    <t>CH5</t>
  </si>
  <si>
    <t>1.2.1.1</t>
  </si>
  <si>
    <t>Implantation</t>
  </si>
  <si>
    <t>CH6</t>
  </si>
  <si>
    <t xml:space="preserve">1.2.1.1.1 </t>
  </si>
  <si>
    <t>Pour l'ensemble des axes nécessaires</t>
  </si>
  <si>
    <t>ENS</t>
  </si>
  <si>
    <t>ART</t>
  </si>
  <si>
    <t>BCC_ACWZ</t>
  </si>
  <si>
    <t>1.2.2</t>
  </si>
  <si>
    <t>Frais d'études</t>
  </si>
  <si>
    <t>CH5</t>
  </si>
  <si>
    <t>1.2.2.1</t>
  </si>
  <si>
    <t>Dossier d'exécution</t>
  </si>
  <si>
    <t>CH6</t>
  </si>
  <si>
    <t xml:space="preserve">1.2.2.1.1 </t>
  </si>
  <si>
    <t>Plans d'exécution et notes de calculs</t>
  </si>
  <si>
    <t>ENS</t>
  </si>
  <si>
    <t>ART</t>
  </si>
  <si>
    <t>BCC_ACYQ</t>
  </si>
  <si>
    <t>1.2.8</t>
  </si>
  <si>
    <t>Trous, scellements, calfeutrements, perméabilité</t>
  </si>
  <si>
    <t>CH5</t>
  </si>
  <si>
    <t>1.2.8.1</t>
  </si>
  <si>
    <t>Reprise de chape au droit des cloisons démolies</t>
  </si>
  <si>
    <t>CH6</t>
  </si>
  <si>
    <t xml:space="preserve">1.2.8.1.1 </t>
  </si>
  <si>
    <t>Reprise de chape</t>
  </si>
  <si>
    <t>ml</t>
  </si>
  <si>
    <t>ART</t>
  </si>
  <si>
    <t>000-A906</t>
  </si>
  <si>
    <t>1.2.8.2</t>
  </si>
  <si>
    <t>Bouchement de baie</t>
  </si>
  <si>
    <t>CH6</t>
  </si>
  <si>
    <t>1.2.8.2.1</t>
  </si>
  <si>
    <t>Bouchement en carreaux de plâtre</t>
  </si>
  <si>
    <t>CH6</t>
  </si>
  <si>
    <t xml:space="preserve">1.2.8.2.1.1 </t>
  </si>
  <si>
    <t>En 0,07 d'épaisseur</t>
  </si>
  <si>
    <t>m²</t>
  </si>
  <si>
    <t>ART</t>
  </si>
  <si>
    <t>BCC_AGEV</t>
  </si>
  <si>
    <t>1.2.9</t>
  </si>
  <si>
    <t>Protection, échafaudages, gravats</t>
  </si>
  <si>
    <t>CH5</t>
  </si>
  <si>
    <t>1.2.9.1</t>
  </si>
  <si>
    <t>Nettoyage fin de chantier</t>
  </si>
  <si>
    <t>CH6</t>
  </si>
  <si>
    <t>1.2.9.1.1</t>
  </si>
  <si>
    <t>Nettoyage propre au lot</t>
  </si>
  <si>
    <t>CH6</t>
  </si>
  <si>
    <t xml:space="preserve">1.2.9.1.1.1 </t>
  </si>
  <si>
    <t>Nettoyage de l'ensemble du chantier (ENS)</t>
  </si>
  <si>
    <t>ENS</t>
  </si>
  <si>
    <t>ART</t>
  </si>
  <si>
    <t>BCC_AGLZ</t>
  </si>
  <si>
    <t>Total DESCRIPTIF DES OUVRAGES ; GROS-OEUVRE</t>
  </si>
  <si>
    <t>STOT</t>
  </si>
  <si>
    <t>Total TRANCHE FERME : ENCEINTES CLIMATIQUES</t>
  </si>
  <si>
    <t>STOT</t>
  </si>
  <si>
    <t>Montant HT du Lot N°02 DÉMOLITIONS - GROS ŒUVRE - ISOLATIONS - ETANCHEITE</t>
  </si>
  <si>
    <t>TOTHT</t>
  </si>
  <si>
    <t>TVA</t>
  </si>
  <si>
    <t>Montant TTC</t>
  </si>
  <si>
    <t>TOTTTC</t>
  </si>
  <si>
    <t>U</t>
  </si>
  <si>
    <t>Quantité</t>
  </si>
  <si>
    <t>Prix en EUR</t>
  </si>
  <si>
    <t>Total en EUR</t>
  </si>
  <si>
    <t>2</t>
  </si>
  <si>
    <t>TRANCHE CONDITIONNELLE 1 : SEPARATION ELECTRIQUE</t>
  </si>
  <si>
    <t>CH3</t>
  </si>
  <si>
    <t>4</t>
  </si>
  <si>
    <t>2.1</t>
  </si>
  <si>
    <t>DESCRIPTIF DES OUVRAGES ; GROS-OEUVRE</t>
  </si>
  <si>
    <t>CH4</t>
  </si>
  <si>
    <t>2.1.1</t>
  </si>
  <si>
    <t>Enceinte de chantier provisoire</t>
  </si>
  <si>
    <t>CH5</t>
  </si>
  <si>
    <t>2.1.1.1</t>
  </si>
  <si>
    <t>Clôture de chantier</t>
  </si>
  <si>
    <t>CH6</t>
  </si>
  <si>
    <t xml:space="preserve">2.1.1.1.1 </t>
  </si>
  <si>
    <t>Clôture de chantier en panneaux grillagés mobiles à structure métallique sur plot (2,00 ht)</t>
  </si>
  <si>
    <t>ml</t>
  </si>
  <si>
    <t>ART</t>
  </si>
  <si>
    <t>000-H836</t>
  </si>
  <si>
    <t>2.1.2</t>
  </si>
  <si>
    <t>Aménagement de voies de chantier</t>
  </si>
  <si>
    <t>CH5</t>
  </si>
  <si>
    <t>2.1.2.1</t>
  </si>
  <si>
    <t>Remise en état des abords du chantier à l'identique</t>
  </si>
  <si>
    <t>CH6</t>
  </si>
  <si>
    <t xml:space="preserve">2.1.2.1.1 </t>
  </si>
  <si>
    <t>Remise en état après travaux</t>
  </si>
  <si>
    <t>ENS</t>
  </si>
  <si>
    <t>ART</t>
  </si>
  <si>
    <t>000-H837</t>
  </si>
  <si>
    <t>2.1.3</t>
  </si>
  <si>
    <t>Implantation</t>
  </si>
  <si>
    <t>CH5</t>
  </si>
  <si>
    <t>2.1.3.1</t>
  </si>
  <si>
    <t>Implantation</t>
  </si>
  <si>
    <t>CH6</t>
  </si>
  <si>
    <t xml:space="preserve">2.1.3.1.1 </t>
  </si>
  <si>
    <t>Pour l'ensemble des axes nécessaires</t>
  </si>
  <si>
    <t>ENS</t>
  </si>
  <si>
    <t>ART</t>
  </si>
  <si>
    <t>000-H838</t>
  </si>
  <si>
    <t>2.1.4</t>
  </si>
  <si>
    <t>Frais d'études</t>
  </si>
  <si>
    <t>CH5</t>
  </si>
  <si>
    <t>2.1.4.1</t>
  </si>
  <si>
    <t>Constat d'huissier</t>
  </si>
  <si>
    <t>CH6</t>
  </si>
  <si>
    <t xml:space="preserve">2.1.4.1.1 </t>
  </si>
  <si>
    <t>Constat d'huissier sans avoisinants</t>
  </si>
  <si>
    <t>U</t>
  </si>
  <si>
    <t>ART</t>
  </si>
  <si>
    <t>000-H839</t>
  </si>
  <si>
    <t>2.1.4.2</t>
  </si>
  <si>
    <t>Dossier d'exécution</t>
  </si>
  <si>
    <t>CH6</t>
  </si>
  <si>
    <t xml:space="preserve">2.1.4.2.1 </t>
  </si>
  <si>
    <t>Plans d'exécution et notes de calculs</t>
  </si>
  <si>
    <t>ENS</t>
  </si>
  <si>
    <t>ART</t>
  </si>
  <si>
    <t>000-H840</t>
  </si>
  <si>
    <t>2.1.5</t>
  </si>
  <si>
    <t>Terrassements complémentaires</t>
  </si>
  <si>
    <t>CH5</t>
  </si>
  <si>
    <t>2.1.5.1</t>
  </si>
  <si>
    <t>Décapage mécanique de terres végétales</t>
  </si>
  <si>
    <t>CH6</t>
  </si>
  <si>
    <t xml:space="preserve">2.1.5.1.1 </t>
  </si>
  <si>
    <t>Décapage mécanique de terre végétale jusqu'à 0,30 m d'épaisseur</t>
  </si>
  <si>
    <t>m2</t>
  </si>
  <si>
    <t>ART</t>
  </si>
  <si>
    <t>000-H841</t>
  </si>
  <si>
    <t>2.1.6</t>
  </si>
  <si>
    <t>Fouilles en pleine masse</t>
  </si>
  <si>
    <t>CH5</t>
  </si>
  <si>
    <t>2.1.6.1</t>
  </si>
  <si>
    <t>Fouilles pleine masse exécutées mécaniquement</t>
  </si>
  <si>
    <t>CH6</t>
  </si>
  <si>
    <t xml:space="preserve">2.1.6.1.1 </t>
  </si>
  <si>
    <t>Fouilles en pleine masse exécutées mécaniquement, terre de toutes classes</t>
  </si>
  <si>
    <t>m3</t>
  </si>
  <si>
    <t>ART</t>
  </si>
  <si>
    <t>000-H842</t>
  </si>
  <si>
    <t>2.1.7</t>
  </si>
  <si>
    <t>Fouilles en tranchée</t>
  </si>
  <si>
    <t>CH5</t>
  </si>
  <si>
    <t>2.1.7.1</t>
  </si>
  <si>
    <t>Fouilles en tranchée avec boisage exécutées mécaniquement</t>
  </si>
  <si>
    <t>CH6</t>
  </si>
  <si>
    <t xml:space="preserve">2.1.7.1.1 </t>
  </si>
  <si>
    <t>Fouilles en tranchée exécutées mécaniquement, terre de toutes classes</t>
  </si>
  <si>
    <t>m3</t>
  </si>
  <si>
    <t>ART</t>
  </si>
  <si>
    <t>000-H844</t>
  </si>
  <si>
    <t>2.1.8</t>
  </si>
  <si>
    <t>Canalisations en PVC</t>
  </si>
  <si>
    <t>CH5</t>
  </si>
  <si>
    <t>2.1.8.1</t>
  </si>
  <si>
    <t>Canalisation en PVC compact</t>
  </si>
  <si>
    <t>CH6</t>
  </si>
  <si>
    <t xml:space="preserve">2.1.8.1.1 </t>
  </si>
  <si>
    <t>Eaux pluviales, Ø 100, y compris coudes, tés, culottes et tous accessoires</t>
  </si>
  <si>
    <t>ml</t>
  </si>
  <si>
    <t>ART</t>
  </si>
  <si>
    <t>000-H847</t>
  </si>
  <si>
    <t>2.1.9</t>
  </si>
  <si>
    <t>Tuyau acier avec revêtement PVC</t>
  </si>
  <si>
    <t>CH5</t>
  </si>
  <si>
    <t>2.1.9.1</t>
  </si>
  <si>
    <t>Drains PVC</t>
  </si>
  <si>
    <t>CH6</t>
  </si>
  <si>
    <t xml:space="preserve">2.1.9.1.1 </t>
  </si>
  <si>
    <t>Drain (seul) en PVC annelé de 100 de diamètre</t>
  </si>
  <si>
    <t>ml</t>
  </si>
  <si>
    <t>ART</t>
  </si>
  <si>
    <t>000-H850</t>
  </si>
  <si>
    <t>2.1.10</t>
  </si>
  <si>
    <t>Fosses</t>
  </si>
  <si>
    <t>CH5</t>
  </si>
  <si>
    <t>2.1.10.1</t>
  </si>
  <si>
    <t>Fosse étanche</t>
  </si>
  <si>
    <t>CH6</t>
  </si>
  <si>
    <t xml:space="preserve">2.1.10.1.1 </t>
  </si>
  <si>
    <t>Fosse appareillage HTA 1700x600x700 mm de haut</t>
  </si>
  <si>
    <t>U</t>
  </si>
  <si>
    <t>ART</t>
  </si>
  <si>
    <t>000-H854</t>
  </si>
  <si>
    <t>Fourniture et pose d'une fosse étanche appareillage HTA 1700x600x700 mm de haut, créé sur place avec arase supérieure pour recevoir un cadre métallique 60x80 mm de haut,</t>
  </si>
  <si>
    <t>A charge du présent Lot le cadre métallique à sceller de 60x80 mm de haut et 7 mm d'épaisseur, et l'intégration de fourreaux de diamètre 60 mm, 40 mm et 160 mm.</t>
  </si>
  <si>
    <t>Suivant guide pratique SéQuélec.</t>
  </si>
  <si>
    <t>2.1.11</t>
  </si>
  <si>
    <t>Regards, caniveaux, siphons</t>
  </si>
  <si>
    <t>CH5</t>
  </si>
  <si>
    <t>2.1.11.1</t>
  </si>
  <si>
    <t>Regard préfabriqué en béton</t>
  </si>
  <si>
    <t>CH6</t>
  </si>
  <si>
    <t xml:space="preserve">2.1.11.1.1 </t>
  </si>
  <si>
    <t>Regard béton 0,40 x 0,40 x 0,33 ht</t>
  </si>
  <si>
    <t>U</t>
  </si>
  <si>
    <t>ART</t>
  </si>
  <si>
    <t>000-H857</t>
  </si>
  <si>
    <t xml:space="preserve">2.1.11.1.2 </t>
  </si>
  <si>
    <t>Rehausse béton 0,40 x 0,40 x 0,33 ht</t>
  </si>
  <si>
    <t>U</t>
  </si>
  <si>
    <t>ART</t>
  </si>
  <si>
    <t>000-H858</t>
  </si>
  <si>
    <t>2.1.12</t>
  </si>
  <si>
    <t>Branchement sur regard</t>
  </si>
  <si>
    <t>CH5</t>
  </si>
  <si>
    <t>2.1.12.1</t>
  </si>
  <si>
    <t>Branchement sur réseaux</t>
  </si>
  <si>
    <t>CH6</t>
  </si>
  <si>
    <t xml:space="preserve">2.1.12.1.1 </t>
  </si>
  <si>
    <t>Sur regard en maçonnerie</t>
  </si>
  <si>
    <t>U</t>
  </si>
  <si>
    <t>ART</t>
  </si>
  <si>
    <t>000-H859</t>
  </si>
  <si>
    <t>2.1.13</t>
  </si>
  <si>
    <t>Semelles-bêches</t>
  </si>
  <si>
    <t>CH5</t>
  </si>
  <si>
    <t>2.1.13.1</t>
  </si>
  <si>
    <t>Réalisation de semelles-bêches</t>
  </si>
  <si>
    <t>CH6</t>
  </si>
  <si>
    <t xml:space="preserve">2.1.13.1.1 </t>
  </si>
  <si>
    <t>Semelles bêches anti-gel</t>
  </si>
  <si>
    <t>ml</t>
  </si>
  <si>
    <t>ART</t>
  </si>
  <si>
    <t>000-H867</t>
  </si>
  <si>
    <t>2.1.14</t>
  </si>
  <si>
    <t>Radiers</t>
  </si>
  <si>
    <t>CH5</t>
  </si>
  <si>
    <t>2.1.14.1</t>
  </si>
  <si>
    <t>Formes</t>
  </si>
  <si>
    <t>CH6</t>
  </si>
  <si>
    <t>2.1.14.1.1</t>
  </si>
  <si>
    <t>Formes en agrégats</t>
  </si>
  <si>
    <t>CH6</t>
  </si>
  <si>
    <t xml:space="preserve">2.1.14.1.1.1 </t>
  </si>
  <si>
    <t>Tout-venant de 0,40 d'épaisseur</t>
  </si>
  <si>
    <t>m2</t>
  </si>
  <si>
    <t>ART</t>
  </si>
  <si>
    <t>000-H868</t>
  </si>
  <si>
    <t>2.1.14.2</t>
  </si>
  <si>
    <t>Fourniture et mise en œuvre de béton</t>
  </si>
  <si>
    <t>CH6</t>
  </si>
  <si>
    <t xml:space="preserve">2.1.14.2.1 </t>
  </si>
  <si>
    <t>Béton fabriqué en centrale de type béton de gravillon "B3"</t>
  </si>
  <si>
    <t>m3</t>
  </si>
  <si>
    <t>ART</t>
  </si>
  <si>
    <t>000-H869</t>
  </si>
  <si>
    <t>2.1.14.3</t>
  </si>
  <si>
    <t>Coffrages</t>
  </si>
  <si>
    <t>CH6</t>
  </si>
  <si>
    <t xml:space="preserve">2.1.14.3.1 </t>
  </si>
  <si>
    <t>Coffrage planches bois et droit. Finition de parement élémentaire</t>
  </si>
  <si>
    <t>ml</t>
  </si>
  <si>
    <t>ART</t>
  </si>
  <si>
    <t>000-H870</t>
  </si>
  <si>
    <t>2.1.14.4</t>
  </si>
  <si>
    <t>Armatures</t>
  </si>
  <si>
    <t>CH6</t>
  </si>
  <si>
    <t xml:space="preserve">2.1.14.4.1 </t>
  </si>
  <si>
    <t>Acier HA, toutes sections confondues</t>
  </si>
  <si>
    <t>kg</t>
  </si>
  <si>
    <t>ART</t>
  </si>
  <si>
    <t>000-H871</t>
  </si>
  <si>
    <t xml:space="preserve">2.1.14.4.2 </t>
  </si>
  <si>
    <t>Treillis soudé, toutes mailles</t>
  </si>
  <si>
    <t>kg</t>
  </si>
  <si>
    <t>ART</t>
  </si>
  <si>
    <t>000-H872</t>
  </si>
  <si>
    <t>2.1.15</t>
  </si>
  <si>
    <t>Ouvrages en béton armé</t>
  </si>
  <si>
    <t>CH5</t>
  </si>
  <si>
    <t>2.1.15.1</t>
  </si>
  <si>
    <t>Voiles de façades et pignons</t>
  </si>
  <si>
    <t>CH6</t>
  </si>
  <si>
    <t>2.1.15.1.1</t>
  </si>
  <si>
    <t>Coffrages bois</t>
  </si>
  <si>
    <t>CH6</t>
  </si>
  <si>
    <t xml:space="preserve">2.1.15.1.1.1 </t>
  </si>
  <si>
    <t>Banche à cadre métallique, face coffrante métallique, droite</t>
  </si>
  <si>
    <t>m2</t>
  </si>
  <si>
    <t>ART</t>
  </si>
  <si>
    <t>000-H879</t>
  </si>
  <si>
    <t>2.1.15.1.2</t>
  </si>
  <si>
    <t>Armatures</t>
  </si>
  <si>
    <t>CH6</t>
  </si>
  <si>
    <t xml:space="preserve">2.1.15.1.2.1 </t>
  </si>
  <si>
    <t>Acier HA, toutes sections confondues</t>
  </si>
  <si>
    <t>kg</t>
  </si>
  <si>
    <t>ART</t>
  </si>
  <si>
    <t>000-H880</t>
  </si>
  <si>
    <t xml:space="preserve">2.1.15.1.2.2 </t>
  </si>
  <si>
    <t>Treillis soudés</t>
  </si>
  <si>
    <t>kg</t>
  </si>
  <si>
    <t>ART</t>
  </si>
  <si>
    <t>000-H881</t>
  </si>
  <si>
    <t>2.1.15.1.3</t>
  </si>
  <si>
    <t>Fourniture et mise en œuvre de béton</t>
  </si>
  <si>
    <t>CH6</t>
  </si>
  <si>
    <t xml:space="preserve">2.1.15.1.3.1 </t>
  </si>
  <si>
    <t>Voiles de façades et pignons (BAP)</t>
  </si>
  <si>
    <t>m3</t>
  </si>
  <si>
    <t>ART</t>
  </si>
  <si>
    <t>000-H882</t>
  </si>
  <si>
    <t>2.1.16</t>
  </si>
  <si>
    <t>Planchers</t>
  </si>
  <si>
    <t>CH5</t>
  </si>
  <si>
    <t>2.1.16.1</t>
  </si>
  <si>
    <t>Planchers finis en dalle pleine</t>
  </si>
  <si>
    <t>CH6</t>
  </si>
  <si>
    <t>2.1.16.1.1</t>
  </si>
  <si>
    <t>Coffrages courants</t>
  </si>
  <si>
    <t>CH6</t>
  </si>
  <si>
    <t xml:space="preserve">2.1.16.1.1.1 </t>
  </si>
  <si>
    <t>Coffrage bois ordinaire, plan</t>
  </si>
  <si>
    <t>m²</t>
  </si>
  <si>
    <t>ART</t>
  </si>
  <si>
    <t>000-H888</t>
  </si>
  <si>
    <t>2.1.16.1.2</t>
  </si>
  <si>
    <t>Armatures</t>
  </si>
  <si>
    <t>CH6</t>
  </si>
  <si>
    <t xml:space="preserve">2.1.16.1.2.1 </t>
  </si>
  <si>
    <t>Acier HA, toutes sections confondues</t>
  </si>
  <si>
    <t>kg</t>
  </si>
  <si>
    <t>ART</t>
  </si>
  <si>
    <t>000-H889</t>
  </si>
  <si>
    <t xml:space="preserve">2.1.16.1.2.2 </t>
  </si>
  <si>
    <t>Treillis soudés</t>
  </si>
  <si>
    <t>kg</t>
  </si>
  <si>
    <t>ART</t>
  </si>
  <si>
    <t>000-H890</t>
  </si>
  <si>
    <t>2.1.16.1.3</t>
  </si>
  <si>
    <t>Fourniture et mise en œuvre de béton</t>
  </si>
  <si>
    <t>CH6</t>
  </si>
  <si>
    <t xml:space="preserve">2.1.16.1.3.1 </t>
  </si>
  <si>
    <t>Toutes épaisseur et portée confondues</t>
  </si>
  <si>
    <t>m3</t>
  </si>
  <si>
    <t>ART</t>
  </si>
  <si>
    <t>000-H891</t>
  </si>
  <si>
    <t>2.1.17</t>
  </si>
  <si>
    <t>Modénatures</t>
  </si>
  <si>
    <t>CH5</t>
  </si>
  <si>
    <t>2.1.17.1</t>
  </si>
  <si>
    <t>Seuils</t>
  </si>
  <si>
    <t>CH6</t>
  </si>
  <si>
    <t>2.1.17.1.1</t>
  </si>
  <si>
    <t>Béton moulé</t>
  </si>
  <si>
    <t>CH6</t>
  </si>
  <si>
    <t xml:space="preserve">2.1.17.1.1.1 </t>
  </si>
  <si>
    <t>Seuil en béton, mur de 0,20 d'épaisseur</t>
  </si>
  <si>
    <t>ml</t>
  </si>
  <si>
    <t>ART</t>
  </si>
  <si>
    <t>000-H897</t>
  </si>
  <si>
    <t>2.1.18</t>
  </si>
  <si>
    <t>Protection, échafaudages, gravats</t>
  </si>
  <si>
    <t>CH5</t>
  </si>
  <si>
    <t>2.1.18.1</t>
  </si>
  <si>
    <t>Nettoyage fin de chantier</t>
  </si>
  <si>
    <t>CH6</t>
  </si>
  <si>
    <t>2.1.18.1.1</t>
  </si>
  <si>
    <t>Nettoyage propre au lot</t>
  </si>
  <si>
    <t>CH6</t>
  </si>
  <si>
    <t xml:space="preserve">2.1.18.1.1.1 </t>
  </si>
  <si>
    <t>Nettoyage de l'ensemble du chantier (ENS)</t>
  </si>
  <si>
    <t>ENS</t>
  </si>
  <si>
    <t>ART</t>
  </si>
  <si>
    <t>000-H901</t>
  </si>
  <si>
    <t>Total DESCRIPTIF DES OUVRAGES ; GROS-OEUVRE</t>
  </si>
  <si>
    <t>STOT</t>
  </si>
  <si>
    <t>2.2</t>
  </si>
  <si>
    <t>DESCRIPTIF DES OUVRAGES ; ÉTANCHÉITÉ</t>
  </si>
  <si>
    <t>CH4</t>
  </si>
  <si>
    <t>2.2.1</t>
  </si>
  <si>
    <t>Terrasses inaccessibles autoprotégées</t>
  </si>
  <si>
    <t>CH5</t>
  </si>
  <si>
    <t>2.2.1.1</t>
  </si>
  <si>
    <t>Panneaux nus PSE</t>
  </si>
  <si>
    <t>CH6</t>
  </si>
  <si>
    <t xml:space="preserve">2.2.1.1.1 </t>
  </si>
  <si>
    <t>Panneau de 40 mm d'épaisseur</t>
  </si>
  <si>
    <t>m²</t>
  </si>
  <si>
    <t>ART</t>
  </si>
  <si>
    <t>000-H905</t>
  </si>
  <si>
    <t>2.2.1.2</t>
  </si>
  <si>
    <t>Bicouche auto-adhésive, terrasse inaccessible autoprotégée</t>
  </si>
  <si>
    <t>CH6</t>
  </si>
  <si>
    <t xml:space="preserve">2.2.1.2.1 </t>
  </si>
  <si>
    <t>Sur isolant thermique (auto-adhésive)</t>
  </si>
  <si>
    <t>m²</t>
  </si>
  <si>
    <t>ART</t>
  </si>
  <si>
    <t>000-H906</t>
  </si>
  <si>
    <t xml:space="preserve">Première couche d'étanchéité élastomère auto-adhésif </t>
  </si>
  <si>
    <t>Deuxième couche d'étanchéité élastomère soudée</t>
  </si>
  <si>
    <t>Classement FIT : F5 I4 T2</t>
  </si>
  <si>
    <t>Ensemble titulaire d'un avis technique en cours de validité ou d'un cahier des charges approuvé par un Bureau de Contrôle agréé.</t>
  </si>
  <si>
    <t>2.2.2</t>
  </si>
  <si>
    <t>Relevés d'étanchéité</t>
  </si>
  <si>
    <t>CH5</t>
  </si>
  <si>
    <t>2.2.2.1</t>
  </si>
  <si>
    <t>Pour terrasses inaccessibles autoprotégées, relevés d'étanchéité</t>
  </si>
  <si>
    <t>CH6</t>
  </si>
  <si>
    <t xml:space="preserve">2.2.2.1.1 </t>
  </si>
  <si>
    <t>Cas courant (relief maçonné)</t>
  </si>
  <si>
    <t>ml</t>
  </si>
  <si>
    <t>ART</t>
  </si>
  <si>
    <t>000-H909</t>
  </si>
  <si>
    <t xml:space="preserve">1 couche d'EIF </t>
  </si>
  <si>
    <t xml:space="preserve">1 équerre de renfort soudée </t>
  </si>
  <si>
    <t>1 couche SBS autoprotégée métal soudée</t>
  </si>
  <si>
    <t>2.2.2.2</t>
  </si>
  <si>
    <t>Bande solin en aluminium brut</t>
  </si>
  <si>
    <t>CH6</t>
  </si>
  <si>
    <t xml:space="preserve">2.2.2.2.1 </t>
  </si>
  <si>
    <t>Solin en aluminium brut de 10/110 ht</t>
  </si>
  <si>
    <t>ml</t>
  </si>
  <si>
    <t>ART</t>
  </si>
  <si>
    <t>000-H910</t>
  </si>
  <si>
    <t>2.2.3</t>
  </si>
  <si>
    <t>Entrées d'eaux pluviales</t>
  </si>
  <si>
    <t>CH5</t>
  </si>
  <si>
    <t>2.2.3.1</t>
  </si>
  <si>
    <t>Trop-plein en cuivre</t>
  </si>
  <si>
    <t>CH6</t>
  </si>
  <si>
    <t xml:space="preserve">2.2.3.1.1 </t>
  </si>
  <si>
    <t>Trop-plein en cuivre de 40 mm de diamètre</t>
  </si>
  <si>
    <t>U</t>
  </si>
  <si>
    <t>ART</t>
  </si>
  <si>
    <t>000-H911</t>
  </si>
  <si>
    <t>Total DESCRIPTIF DES OUVRAGES ; ÉTANCHÉITÉ</t>
  </si>
  <si>
    <t>STOT</t>
  </si>
  <si>
    <t>DOSSIER DES OUVRAGES EXECUTES (D.O.E.)</t>
  </si>
  <si>
    <t>CH4</t>
  </si>
  <si>
    <t>Dossier des Ouvrages Exécutés (D.O.E.)</t>
  </si>
  <si>
    <t>FT</t>
  </si>
  <si>
    <t>ART</t>
  </si>
  <si>
    <t>000-H912</t>
  </si>
  <si>
    <t>Total DOSSIER DES OUVRAGES EXECUTES (D.O.E.)</t>
  </si>
  <si>
    <t>STOT</t>
  </si>
  <si>
    <t>Total TRANCHE CONDITIONNELLE 1 : SEPARATION ELECTRIQUE</t>
  </si>
  <si>
    <t>STOT</t>
  </si>
  <si>
    <t>Montant HT du Lot N°02 DÉMOLITIONS - GROS ŒUVRE - ISOLATIONS - ETANCHEITE</t>
  </si>
  <si>
    <t>TOTHT</t>
  </si>
  <si>
    <t>TVA</t>
  </si>
  <si>
    <t>Montant TTC</t>
  </si>
  <si>
    <t>TOTTTC</t>
  </si>
  <si>
    <t>U</t>
  </si>
  <si>
    <t>Quantité</t>
  </si>
  <si>
    <t>Prix en EUR</t>
  </si>
  <si>
    <t>Total en EUR</t>
  </si>
  <si>
    <t>3</t>
  </si>
  <si>
    <t>TRANCHE CONDITIONNELLE 2 : LOCAUX DECHETS</t>
  </si>
  <si>
    <t>CH3</t>
  </si>
  <si>
    <t>4</t>
  </si>
  <si>
    <t>3.1</t>
  </si>
  <si>
    <t>DESCRIPTIF DES OUVRAGES ; GROS-OEUVRE</t>
  </si>
  <si>
    <t>CH4</t>
  </si>
  <si>
    <t>3.1.1</t>
  </si>
  <si>
    <t>Enceinte de chantier provisoire</t>
  </si>
  <si>
    <t>CH5</t>
  </si>
  <si>
    <t>3.1.1.1</t>
  </si>
  <si>
    <t>Clôture de chantier</t>
  </si>
  <si>
    <t>CH6</t>
  </si>
  <si>
    <t xml:space="preserve">3.1.1.1.1 </t>
  </si>
  <si>
    <t>Clôture de chantier en panneaux grillagés mobiles à structure métallique sur plot (2,00 ht)</t>
  </si>
  <si>
    <t>ml</t>
  </si>
  <si>
    <t>ART</t>
  </si>
  <si>
    <t>000-E858</t>
  </si>
  <si>
    <t>3.1.2</t>
  </si>
  <si>
    <t>Aménagement de voies de chantier</t>
  </si>
  <si>
    <t>CH5</t>
  </si>
  <si>
    <t>3.1.2.1</t>
  </si>
  <si>
    <t>Remise en état des abords du chantier à l'identique</t>
  </si>
  <si>
    <t>CH6</t>
  </si>
  <si>
    <t xml:space="preserve">3.1.2.1.1 </t>
  </si>
  <si>
    <t>Remise en état après travaux</t>
  </si>
  <si>
    <t>ENS</t>
  </si>
  <si>
    <t>ART</t>
  </si>
  <si>
    <t>000-E859</t>
  </si>
  <si>
    <t>3.1.3</t>
  </si>
  <si>
    <t>Implantation</t>
  </si>
  <si>
    <t>CH5</t>
  </si>
  <si>
    <t>3.1.3.1</t>
  </si>
  <si>
    <t>Implantation</t>
  </si>
  <si>
    <t>CH6</t>
  </si>
  <si>
    <t xml:space="preserve">3.1.3.1.1 </t>
  </si>
  <si>
    <t>Pour l'ensemble des axes nécessaires</t>
  </si>
  <si>
    <t>ENS</t>
  </si>
  <si>
    <t>ART</t>
  </si>
  <si>
    <t>000-E860</t>
  </si>
  <si>
    <t>3.1.4</t>
  </si>
  <si>
    <t>Frais d'études</t>
  </si>
  <si>
    <t>CH5</t>
  </si>
  <si>
    <t>3.1.4.1</t>
  </si>
  <si>
    <t>Constat d'huissier</t>
  </si>
  <si>
    <t>CH6</t>
  </si>
  <si>
    <t xml:space="preserve">3.1.4.1.1 </t>
  </si>
  <si>
    <t>Constat d'huissier sans avoisinants</t>
  </si>
  <si>
    <t>U</t>
  </si>
  <si>
    <t>ART</t>
  </si>
  <si>
    <t>000-E861</t>
  </si>
  <si>
    <t>3.1.4.2</t>
  </si>
  <si>
    <t>Dossier d'exécution</t>
  </si>
  <si>
    <t>CH6</t>
  </si>
  <si>
    <t xml:space="preserve">3.1.4.2.1 </t>
  </si>
  <si>
    <t>Plans d'exécution et notes de calculs</t>
  </si>
  <si>
    <t>ENS</t>
  </si>
  <si>
    <t>ART</t>
  </si>
  <si>
    <t>000-E862</t>
  </si>
  <si>
    <t>3.1.5</t>
  </si>
  <si>
    <t>Terrassements complémentaires</t>
  </si>
  <si>
    <t>CH5</t>
  </si>
  <si>
    <t>3.1.5.1</t>
  </si>
  <si>
    <t>Décapage mécanique de terres végétales</t>
  </si>
  <si>
    <t>CH6</t>
  </si>
  <si>
    <t xml:space="preserve">3.1.5.1.1 </t>
  </si>
  <si>
    <t>Décapage mécanique de terre végétale jusqu'à 0,30 m d'épaisseur</t>
  </si>
  <si>
    <t>m2</t>
  </si>
  <si>
    <t>ART</t>
  </si>
  <si>
    <t>000-E863</t>
  </si>
  <si>
    <t>3.1.6</t>
  </si>
  <si>
    <t>Fouilles en pleine masse</t>
  </si>
  <si>
    <t>CH5</t>
  </si>
  <si>
    <t>3.1.6.1</t>
  </si>
  <si>
    <t>Fouilles pleine masse exécutées mécaniquement</t>
  </si>
  <si>
    <t>CH6</t>
  </si>
  <si>
    <t xml:space="preserve">3.1.6.1.1 </t>
  </si>
  <si>
    <t>Fouilles en pleine masse exécutées mécaniquement, terre de toutes classes</t>
  </si>
  <si>
    <t>m3</t>
  </si>
  <si>
    <t>ART</t>
  </si>
  <si>
    <t>000-E864</t>
  </si>
  <si>
    <t>3.1.7</t>
  </si>
  <si>
    <t>Fouilles en rigole</t>
  </si>
  <si>
    <t>CH5</t>
  </si>
  <si>
    <t>3.1.7.1</t>
  </si>
  <si>
    <t>Fouilles pour semelles filantes exécutées mécaniquement</t>
  </si>
  <si>
    <t>CH6</t>
  </si>
  <si>
    <t xml:space="preserve">3.1.7.1.1 </t>
  </si>
  <si>
    <t>Fouilles en rigole exécutées mécaniquement, terre de toutes classes</t>
  </si>
  <si>
    <t>m3</t>
  </si>
  <si>
    <t>ART</t>
  </si>
  <si>
    <t>000-E865</t>
  </si>
  <si>
    <t>3.1.8</t>
  </si>
  <si>
    <t>Fouilles en tranchée</t>
  </si>
  <si>
    <t>CH5</t>
  </si>
  <si>
    <t>3.1.8.1</t>
  </si>
  <si>
    <t>Fouilles en tranchée avec boisage exécutées mécaniquement</t>
  </si>
  <si>
    <t>CH6</t>
  </si>
  <si>
    <t xml:space="preserve">3.1.8.1.1 </t>
  </si>
  <si>
    <t>Fouilles en tranchée exécutées mécaniquement, terre de toutes classes</t>
  </si>
  <si>
    <t>m3</t>
  </si>
  <si>
    <t>ART</t>
  </si>
  <si>
    <t>000-E866</t>
  </si>
  <si>
    <t>3.1.9</t>
  </si>
  <si>
    <t>Remblaiements</t>
  </si>
  <si>
    <t>CH5</t>
  </si>
  <si>
    <t>3.1.9.1</t>
  </si>
  <si>
    <t>Remblaiement mécanique avec apport de terres</t>
  </si>
  <si>
    <t>CH6</t>
  </si>
  <si>
    <t xml:space="preserve">3.1.9.1.1 </t>
  </si>
  <si>
    <t>Remblais en terres diverses</t>
  </si>
  <si>
    <t>m3</t>
  </si>
  <si>
    <t>ART</t>
  </si>
  <si>
    <t>000-E867</t>
  </si>
  <si>
    <t>3.1.10</t>
  </si>
  <si>
    <t>Évacuation des excès de terres</t>
  </si>
  <si>
    <t>CH5</t>
  </si>
  <si>
    <t>3.1.10.1</t>
  </si>
  <si>
    <t>Transport par véhicules</t>
  </si>
  <si>
    <t>CH6</t>
  </si>
  <si>
    <t xml:space="preserve">3.1.10.1.1 </t>
  </si>
  <si>
    <t>Transport par benne de 8 m3</t>
  </si>
  <si>
    <t>m3</t>
  </si>
  <si>
    <t>ART</t>
  </si>
  <si>
    <t>000-E868</t>
  </si>
  <si>
    <t>3.1.11</t>
  </si>
  <si>
    <t>Canalisations en PVC</t>
  </si>
  <si>
    <t>CH5</t>
  </si>
  <si>
    <t>3.1.11.1</t>
  </si>
  <si>
    <t>Canalisation en PVC compact</t>
  </si>
  <si>
    <t>CH6</t>
  </si>
  <si>
    <t xml:space="preserve">3.1.11.1.1 </t>
  </si>
  <si>
    <t>Eaux pluviales, Ø 100, y compris coudes, tés, culottes et tous accessoires</t>
  </si>
  <si>
    <t>ml</t>
  </si>
  <si>
    <t>ART</t>
  </si>
  <si>
    <t>000-E869</t>
  </si>
  <si>
    <t xml:space="preserve">3.1.11.1.2 </t>
  </si>
  <si>
    <t>Eaux usées et vannes, Ø 100, y compris coudes, tés, culottes et tous accessoires</t>
  </si>
  <si>
    <t>ml</t>
  </si>
  <si>
    <t>ART</t>
  </si>
  <si>
    <t>000-E870</t>
  </si>
  <si>
    <t>3.1.12</t>
  </si>
  <si>
    <t>Tuyau polyéthylène semi-rigide</t>
  </si>
  <si>
    <t>CH5</t>
  </si>
  <si>
    <t>3.1.12.1</t>
  </si>
  <si>
    <t>Alimentation d'eau</t>
  </si>
  <si>
    <t>CH6</t>
  </si>
  <si>
    <t xml:space="preserve">3.1.12.1.1 </t>
  </si>
  <si>
    <t>Tuyau de diamètre courant (ml)</t>
  </si>
  <si>
    <t>ml</t>
  </si>
  <si>
    <t>ART</t>
  </si>
  <si>
    <t>000-E871</t>
  </si>
  <si>
    <t>3.1.13</t>
  </si>
  <si>
    <t>Tuyau acier avec revêtement PVC</t>
  </si>
  <si>
    <t>CH5</t>
  </si>
  <si>
    <t>3.1.13.1</t>
  </si>
  <si>
    <t>Drains PVC</t>
  </si>
  <si>
    <t>CH6</t>
  </si>
  <si>
    <t xml:space="preserve">3.1.13.1.1 </t>
  </si>
  <si>
    <t>Drain (seul) en PVC annelé de 100 de diamètre</t>
  </si>
  <si>
    <t>ml</t>
  </si>
  <si>
    <t>ART</t>
  </si>
  <si>
    <t>000-E872</t>
  </si>
  <si>
    <t>3.1.14</t>
  </si>
  <si>
    <t>Regards, caniveaux, siphons</t>
  </si>
  <si>
    <t>CH5</t>
  </si>
  <si>
    <t>3.1.14.1</t>
  </si>
  <si>
    <t>Regard préfabriqué en béton</t>
  </si>
  <si>
    <t>CH6</t>
  </si>
  <si>
    <t xml:space="preserve">3.1.14.1.1 </t>
  </si>
  <si>
    <t>Regard béton 0,30 x 0,30 x 0,33 ht</t>
  </si>
  <si>
    <t>U</t>
  </si>
  <si>
    <t>ART</t>
  </si>
  <si>
    <t>000-E877</t>
  </si>
  <si>
    <t xml:space="preserve">3.1.14.1.2 </t>
  </si>
  <si>
    <t>Rehausse béton 0,30 x 0,30 x 0,33 ht</t>
  </si>
  <si>
    <t>U</t>
  </si>
  <si>
    <t>ART</t>
  </si>
  <si>
    <t>000-E878</t>
  </si>
  <si>
    <t xml:space="preserve">3.1.14.1.3 </t>
  </si>
  <si>
    <t>Regard béton 0,40 x 0,40 x 0,33 ht</t>
  </si>
  <si>
    <t>U</t>
  </si>
  <si>
    <t>ART</t>
  </si>
  <si>
    <t>000-E879</t>
  </si>
  <si>
    <t xml:space="preserve">3.1.14.1.4 </t>
  </si>
  <si>
    <t>Rehausse béton 0,40 x 0,40 x 0,33 ht</t>
  </si>
  <si>
    <t>U</t>
  </si>
  <si>
    <t>ART</t>
  </si>
  <si>
    <t>000-E880</t>
  </si>
  <si>
    <t>3.1.15</t>
  </si>
  <si>
    <t>Branchement sur regard</t>
  </si>
  <si>
    <t>CH5</t>
  </si>
  <si>
    <t>3.1.15.1</t>
  </si>
  <si>
    <t>Branchement sur réseaux</t>
  </si>
  <si>
    <t>CH6</t>
  </si>
  <si>
    <t xml:space="preserve">3.1.15.1.1 </t>
  </si>
  <si>
    <t>Sur regard en maçonnerie</t>
  </si>
  <si>
    <t>U</t>
  </si>
  <si>
    <t>ART</t>
  </si>
  <si>
    <t>000-E881</t>
  </si>
  <si>
    <t>3.1.16</t>
  </si>
  <si>
    <t>Caniveaux</t>
  </si>
  <si>
    <t>CH5</t>
  </si>
  <si>
    <t>3.1.16.1</t>
  </si>
  <si>
    <t>Caniveaux en béton coulé en place</t>
  </si>
  <si>
    <t>CH6</t>
  </si>
  <si>
    <t xml:space="preserve">3.1.16.1.1 </t>
  </si>
  <si>
    <t>Caniveau 0,20 x 0,20 (grille fonte)</t>
  </si>
  <si>
    <t>ml</t>
  </si>
  <si>
    <t>ART</t>
  </si>
  <si>
    <t>000-E882</t>
  </si>
  <si>
    <t>3.1.17</t>
  </si>
  <si>
    <t>Siphons de sol</t>
  </si>
  <si>
    <t>CH5</t>
  </si>
  <si>
    <t>3.1.17.1</t>
  </si>
  <si>
    <t>Siphon de sol en fonte</t>
  </si>
  <si>
    <t>CH6</t>
  </si>
  <si>
    <t xml:space="preserve">3.1.17.1.1 </t>
  </si>
  <si>
    <t>Siphon à cloche, platine 200/200 et sortie de 75 de diamètre</t>
  </si>
  <si>
    <t>U</t>
  </si>
  <si>
    <t>ART</t>
  </si>
  <si>
    <t>000-E883</t>
  </si>
  <si>
    <t>3.1.18</t>
  </si>
  <si>
    <t>Fondations</t>
  </si>
  <si>
    <t>CH5</t>
  </si>
  <si>
    <t>3.1.18.1</t>
  </si>
  <si>
    <t>Béton de propreté</t>
  </si>
  <si>
    <t>CH6</t>
  </si>
  <si>
    <t xml:space="preserve">3.1.18.1.1 </t>
  </si>
  <si>
    <t>Béton de propreté de 0,05 d'épaisseur de type "B2" (m2)</t>
  </si>
  <si>
    <t>m2</t>
  </si>
  <si>
    <t>ART</t>
  </si>
  <si>
    <t>000-E885</t>
  </si>
  <si>
    <t>3.1.19</t>
  </si>
  <si>
    <t>Semelles filantes</t>
  </si>
  <si>
    <t>CH5</t>
  </si>
  <si>
    <t>3.1.19.1</t>
  </si>
  <si>
    <t>Fourniture et mise en œuvre de béton</t>
  </si>
  <si>
    <t>CH6</t>
  </si>
  <si>
    <t xml:space="preserve">3.1.19.1.1 </t>
  </si>
  <si>
    <t>Béton fabriqué en centrale de type béton de gravillon "B3"</t>
  </si>
  <si>
    <t>m3</t>
  </si>
  <si>
    <t>ART</t>
  </si>
  <si>
    <t>000-E886</t>
  </si>
  <si>
    <t>3.1.19.2</t>
  </si>
  <si>
    <t>Coffrages</t>
  </si>
  <si>
    <t>CH6</t>
  </si>
  <si>
    <t xml:space="preserve">3.1.19.2.1 </t>
  </si>
  <si>
    <t>Coffrage planches bois et droit. Finition de parement élémentaire</t>
  </si>
  <si>
    <t>m2</t>
  </si>
  <si>
    <t>ART</t>
  </si>
  <si>
    <t>000-E887</t>
  </si>
  <si>
    <t>3.1.19.3</t>
  </si>
  <si>
    <t>Armatures</t>
  </si>
  <si>
    <t>CH6</t>
  </si>
  <si>
    <t xml:space="preserve">3.1.19.3.1 </t>
  </si>
  <si>
    <t>Acier HA, toutes sections confondues</t>
  </si>
  <si>
    <t>kg</t>
  </si>
  <si>
    <t>ART</t>
  </si>
  <si>
    <t>000-E888</t>
  </si>
  <si>
    <t>3.1.20</t>
  </si>
  <si>
    <t>Semelles-bêches</t>
  </si>
  <si>
    <t>CH5</t>
  </si>
  <si>
    <t>3.1.20.1</t>
  </si>
  <si>
    <t>Réalisation de semelles-bêches</t>
  </si>
  <si>
    <t>CH6</t>
  </si>
  <si>
    <t xml:space="preserve">3.1.20.1.1 </t>
  </si>
  <si>
    <t>Semelles bêches anti-gel</t>
  </si>
  <si>
    <t>ml</t>
  </si>
  <si>
    <t>ART</t>
  </si>
  <si>
    <t>000-E889</t>
  </si>
  <si>
    <t>3.1.21</t>
  </si>
  <si>
    <t>Dallage</t>
  </si>
  <si>
    <t>CH5</t>
  </si>
  <si>
    <t>3.1.21.1</t>
  </si>
  <si>
    <t>Formes</t>
  </si>
  <si>
    <t>CH6</t>
  </si>
  <si>
    <t>3.1.21.1.1</t>
  </si>
  <si>
    <t>Formes en agrégats</t>
  </si>
  <si>
    <t>CH6</t>
  </si>
  <si>
    <t xml:space="preserve">3.1.21.1.1.1 </t>
  </si>
  <si>
    <t>Tout-venant de 0,40 d'épaisseur</t>
  </si>
  <si>
    <t>m2</t>
  </si>
  <si>
    <t>ART</t>
  </si>
  <si>
    <t>000-E895</t>
  </si>
  <si>
    <t>3.1.21.2</t>
  </si>
  <si>
    <t>Dallage en béton</t>
  </si>
  <si>
    <t>CH6</t>
  </si>
  <si>
    <t>3.1.21.2.1</t>
  </si>
  <si>
    <t>Dallage ordinaire</t>
  </si>
  <si>
    <t>CH6</t>
  </si>
  <si>
    <t xml:space="preserve">3.1.21.2.1.1 </t>
  </si>
  <si>
    <t>Dallage de 0,15 d'épaisseur totale</t>
  </si>
  <si>
    <t>m2</t>
  </si>
  <si>
    <t>ART</t>
  </si>
  <si>
    <t>000-E896</t>
  </si>
  <si>
    <t>3.1.21.2.2</t>
  </si>
  <si>
    <t>Dalle portée ordinaire</t>
  </si>
  <si>
    <t>CH6</t>
  </si>
  <si>
    <t xml:space="preserve">3.1.21.2.2.1 </t>
  </si>
  <si>
    <t>Dalle portée de 15 cm d'épaisseur et finition balayée</t>
  </si>
  <si>
    <t>m2</t>
  </si>
  <si>
    <t>ART</t>
  </si>
  <si>
    <t>000-E898</t>
  </si>
  <si>
    <t>3.1.21.3</t>
  </si>
  <si>
    <t>Armatures pour dallages armés</t>
  </si>
  <si>
    <t>CH6</t>
  </si>
  <si>
    <t>3.1.21.3.1</t>
  </si>
  <si>
    <t>Armatures</t>
  </si>
  <si>
    <t>CH6</t>
  </si>
  <si>
    <t xml:space="preserve">3.1.21.3.1.1 </t>
  </si>
  <si>
    <t>Treillis soudés</t>
  </si>
  <si>
    <t>kg</t>
  </si>
  <si>
    <t>ART</t>
  </si>
  <si>
    <t>000-E899</t>
  </si>
  <si>
    <t>3.1.22</t>
  </si>
  <si>
    <t>Ouvrages en béton armé</t>
  </si>
  <si>
    <t>CH5</t>
  </si>
  <si>
    <t>3.1.22.1</t>
  </si>
  <si>
    <t>Voiles de façades et pignons</t>
  </si>
  <si>
    <t>CH6</t>
  </si>
  <si>
    <t>3.1.22.1.1</t>
  </si>
  <si>
    <t>Coffrages bois</t>
  </si>
  <si>
    <t>CH6</t>
  </si>
  <si>
    <t xml:space="preserve">3.1.22.1.1.1 </t>
  </si>
  <si>
    <t>Banche à cadre métallique, face coffrante métallique, droite</t>
  </si>
  <si>
    <t>m2</t>
  </si>
  <si>
    <t>ART</t>
  </si>
  <si>
    <t>000-E901</t>
  </si>
  <si>
    <t>3.1.22.1.2</t>
  </si>
  <si>
    <t>Armatures</t>
  </si>
  <si>
    <t>CH6</t>
  </si>
  <si>
    <t xml:space="preserve">3.1.22.1.2.1 </t>
  </si>
  <si>
    <t>Acier HA, toutes sections confondues</t>
  </si>
  <si>
    <t>kg</t>
  </si>
  <si>
    <t>ART</t>
  </si>
  <si>
    <t>000-E902</t>
  </si>
  <si>
    <t xml:space="preserve">3.1.22.1.2.2 </t>
  </si>
  <si>
    <t>Treillis soudés</t>
  </si>
  <si>
    <t>kg</t>
  </si>
  <si>
    <t>ART</t>
  </si>
  <si>
    <t>000-E903</t>
  </si>
  <si>
    <t>3.1.22.1.3</t>
  </si>
  <si>
    <t>Fourniture et mise en œuvre de béton</t>
  </si>
  <si>
    <t>CH6</t>
  </si>
  <si>
    <t xml:space="preserve">3.1.22.1.3.1 </t>
  </si>
  <si>
    <t>Voiles de façades et pignons (BAP)</t>
  </si>
  <si>
    <t>m3</t>
  </si>
  <si>
    <t>ART</t>
  </si>
  <si>
    <t>000-E904</t>
  </si>
  <si>
    <t>3.1.22.2</t>
  </si>
  <si>
    <t>Voiles intérieurs</t>
  </si>
  <si>
    <t>CH6</t>
  </si>
  <si>
    <t>3.1.22.2.1</t>
  </si>
  <si>
    <t>Coffrages</t>
  </si>
  <si>
    <t>CH6</t>
  </si>
  <si>
    <t xml:space="preserve">3.1.22.2.1.1 </t>
  </si>
  <si>
    <t>Banche à cadre métallique, face coffrante métallique, droite</t>
  </si>
  <si>
    <t>m2</t>
  </si>
  <si>
    <t>ART</t>
  </si>
  <si>
    <t>000-E905</t>
  </si>
  <si>
    <t>3.1.22.2.2</t>
  </si>
  <si>
    <t>Armatures</t>
  </si>
  <si>
    <t>CH6</t>
  </si>
  <si>
    <t xml:space="preserve">3.1.22.2.2.1 </t>
  </si>
  <si>
    <t>Acier HA, toutes sections confondues</t>
  </si>
  <si>
    <t>kg</t>
  </si>
  <si>
    <t>ART</t>
  </si>
  <si>
    <t>000-E906</t>
  </si>
  <si>
    <t xml:space="preserve">3.1.22.2.2.2 </t>
  </si>
  <si>
    <t>Treillis soudés</t>
  </si>
  <si>
    <t>kg</t>
  </si>
  <si>
    <t>ART</t>
  </si>
  <si>
    <t>000-E907</t>
  </si>
  <si>
    <t>3.1.22.2.3</t>
  </si>
  <si>
    <t>Fourniture et mise en œuvre de béton</t>
  </si>
  <si>
    <t>CH6</t>
  </si>
  <si>
    <t xml:space="preserve">3.1.22.2.3.1 </t>
  </si>
  <si>
    <t>Voiles intérieurs (B3)</t>
  </si>
  <si>
    <t>m3</t>
  </si>
  <si>
    <t>ART</t>
  </si>
  <si>
    <t>000-E908</t>
  </si>
  <si>
    <t>3.1.23</t>
  </si>
  <si>
    <t>Planchers</t>
  </si>
  <si>
    <t>CH5</t>
  </si>
  <si>
    <t>3.1.23.1</t>
  </si>
  <si>
    <t>Planchers finis en dalle pleine</t>
  </si>
  <si>
    <t>CH6</t>
  </si>
  <si>
    <t>3.1.23.1.1</t>
  </si>
  <si>
    <t>Coffrages courants</t>
  </si>
  <si>
    <t>CH6</t>
  </si>
  <si>
    <t xml:space="preserve">3.1.23.1.1.1 </t>
  </si>
  <si>
    <t>Coffrage bois ordinaire, plan</t>
  </si>
  <si>
    <t>m²</t>
  </si>
  <si>
    <t>ART</t>
  </si>
  <si>
    <t>000-E909</t>
  </si>
  <si>
    <t>3.1.23.1.2</t>
  </si>
  <si>
    <t>Armatures</t>
  </si>
  <si>
    <t>CH6</t>
  </si>
  <si>
    <t xml:space="preserve">3.1.23.1.2.1 </t>
  </si>
  <si>
    <t>Acier HA, toutes sections confondues</t>
  </si>
  <si>
    <t>kg</t>
  </si>
  <si>
    <t>ART</t>
  </si>
  <si>
    <t>000-E910</t>
  </si>
  <si>
    <t xml:space="preserve">3.1.23.1.2.2 </t>
  </si>
  <si>
    <t>Treillis soudés</t>
  </si>
  <si>
    <t>kg</t>
  </si>
  <si>
    <t>ART</t>
  </si>
  <si>
    <t>000-E911</t>
  </si>
  <si>
    <t>3.1.23.1.3</t>
  </si>
  <si>
    <t>Fourniture et mise en œuvre de béton</t>
  </si>
  <si>
    <t>CH6</t>
  </si>
  <si>
    <t xml:space="preserve">3.1.23.1.3.1 </t>
  </si>
  <si>
    <t>Toutes épaisseur et portée confondues</t>
  </si>
  <si>
    <t>m3</t>
  </si>
  <si>
    <t>ART</t>
  </si>
  <si>
    <t>000-E912</t>
  </si>
  <si>
    <t>3.1.24</t>
  </si>
  <si>
    <t>Isolation rapportée</t>
  </si>
  <si>
    <t>CH5</t>
  </si>
  <si>
    <t>3.1.24.1</t>
  </si>
  <si>
    <t>Isolation rapportée verticale en fibre de bois et ciment avec âme en laine</t>
  </si>
  <si>
    <t>CH6</t>
  </si>
  <si>
    <t xml:space="preserve">3.1.24.1.1 </t>
  </si>
  <si>
    <t>Isolant en fibre de bois (2 parements) avec âme en laine de roche, de 60 mm d'épaisseur</t>
  </si>
  <si>
    <t>m2</t>
  </si>
  <si>
    <t>ART</t>
  </si>
  <si>
    <t>000-E913</t>
  </si>
  <si>
    <t>3.1.24.2</t>
  </si>
  <si>
    <t>Sous-face rapportée en fibre de bois et ciment avec âme en laine</t>
  </si>
  <si>
    <t>CH6</t>
  </si>
  <si>
    <t xml:space="preserve">3.1.24.2.1 </t>
  </si>
  <si>
    <t>Isolant en fibre de bois (2 parements) avec âme en laine de roche, de 60 mm d'épaisseur</t>
  </si>
  <si>
    <t>m2</t>
  </si>
  <si>
    <t>ART</t>
  </si>
  <si>
    <t>000-E915</t>
  </si>
  <si>
    <t>3.1.25</t>
  </si>
  <si>
    <t>Murs et cloisons</t>
  </si>
  <si>
    <t>CH5</t>
  </si>
  <si>
    <t>3.1.25.1</t>
  </si>
  <si>
    <t>Maçonnerie en blocs de béton bruts</t>
  </si>
  <si>
    <t>CH6</t>
  </si>
  <si>
    <t>3.1.25.1.1</t>
  </si>
  <si>
    <t>Blocs béton standard</t>
  </si>
  <si>
    <t>CH6</t>
  </si>
  <si>
    <t xml:space="preserve">3.1.25.1.1.1 </t>
  </si>
  <si>
    <t>Bloc creux de 5 cm d'épaisseur (20 x 50)</t>
  </si>
  <si>
    <t>m2</t>
  </si>
  <si>
    <t>ART</t>
  </si>
  <si>
    <t>000-E916</t>
  </si>
  <si>
    <t>3.1.26</t>
  </si>
  <si>
    <t>Modénatures</t>
  </si>
  <si>
    <t>CH5</t>
  </si>
  <si>
    <t>3.1.26.1</t>
  </si>
  <si>
    <t>Seuils</t>
  </si>
  <si>
    <t>CH6</t>
  </si>
  <si>
    <t>3.1.26.1.1</t>
  </si>
  <si>
    <t>Béton moulé</t>
  </si>
  <si>
    <t>CH6</t>
  </si>
  <si>
    <t xml:space="preserve">3.1.26.1.1.1 </t>
  </si>
  <si>
    <t>Seuil en béton, mur de 0,15 d'épaisseur</t>
  </si>
  <si>
    <t>ml</t>
  </si>
  <si>
    <t>ART</t>
  </si>
  <si>
    <t>000-E917</t>
  </si>
  <si>
    <t>3.1.27</t>
  </si>
  <si>
    <t>Ouvrages divers et finitions</t>
  </si>
  <si>
    <t>CH5</t>
  </si>
  <si>
    <t>3.1.27.1</t>
  </si>
  <si>
    <t>Ragréage ordinaire</t>
  </si>
  <si>
    <t>CH6</t>
  </si>
  <si>
    <t>3.1.27.1.1</t>
  </si>
  <si>
    <t>Ragréage béton</t>
  </si>
  <si>
    <t>CH6</t>
  </si>
  <si>
    <t xml:space="preserve">3.1.27.1.1.1 </t>
  </si>
  <si>
    <t>En parties verticales</t>
  </si>
  <si>
    <t>m2</t>
  </si>
  <si>
    <t>ART</t>
  </si>
  <si>
    <t>000-E918</t>
  </si>
  <si>
    <t>3.1.28</t>
  </si>
  <si>
    <t>Protection, échafaudages, gravats</t>
  </si>
  <si>
    <t>CH5</t>
  </si>
  <si>
    <t>3.1.28.1</t>
  </si>
  <si>
    <t>Nettoyage fin de chantier</t>
  </si>
  <si>
    <t>CH6</t>
  </si>
  <si>
    <t>3.1.28.1.1</t>
  </si>
  <si>
    <t>Nettoyage propre au lot</t>
  </si>
  <si>
    <t>CH6</t>
  </si>
  <si>
    <t xml:space="preserve">3.1.28.1.1.1 </t>
  </si>
  <si>
    <t>Nettoyage de l'ensemble du chantier (ENS)</t>
  </si>
  <si>
    <t>ENS</t>
  </si>
  <si>
    <t>ART</t>
  </si>
  <si>
    <t>000-E920</t>
  </si>
  <si>
    <t>Total DESCRIPTIF DES OUVRAGES ; GROS-OEUVRE</t>
  </si>
  <si>
    <t>STOT</t>
  </si>
  <si>
    <t>3.2</t>
  </si>
  <si>
    <t>DESCRIPTIF DES OUVRAGES ; ISOLATIONS</t>
  </si>
  <si>
    <t>CH4</t>
  </si>
  <si>
    <t>3.2.1</t>
  </si>
  <si>
    <t>Isolants verticaux</t>
  </si>
  <si>
    <t>CH5</t>
  </si>
  <si>
    <t>3.2.1.1</t>
  </si>
  <si>
    <t>CH6</t>
  </si>
  <si>
    <t xml:space="preserve">3.2.1.1.1 </t>
  </si>
  <si>
    <t>m2</t>
  </si>
  <si>
    <t>ART</t>
  </si>
  <si>
    <t>000-E923</t>
  </si>
  <si>
    <t>Total DESCRIPTIF DES OUVRAGES ; ISOLATIONS</t>
  </si>
  <si>
    <t>STOT</t>
  </si>
  <si>
    <t>3.3</t>
  </si>
  <si>
    <t>DESCRIPTIF DES OUVRAGES ; ÉTANCHÉITÉ</t>
  </si>
  <si>
    <t>CH4</t>
  </si>
  <si>
    <t>3.3.1</t>
  </si>
  <si>
    <t>Étanchéité en résine liquide</t>
  </si>
  <si>
    <t>CH5</t>
  </si>
  <si>
    <t>3.3.1.1</t>
  </si>
  <si>
    <t>Application par polymérisation</t>
  </si>
  <si>
    <t>CH6</t>
  </si>
  <si>
    <t xml:space="preserve">3.3.1.1.1 </t>
  </si>
  <si>
    <t>Primaire et bicouche</t>
  </si>
  <si>
    <t>m²</t>
  </si>
  <si>
    <t>ART</t>
  </si>
  <si>
    <t>000-E926</t>
  </si>
  <si>
    <t>3.3.2</t>
  </si>
  <si>
    <t>Étanchéité de murs enterrés</t>
  </si>
  <si>
    <t>CH5</t>
  </si>
  <si>
    <t>3.3.2.1</t>
  </si>
  <si>
    <t>Complexe d'étanchéité de murs enterrés sur béton</t>
  </si>
  <si>
    <t>CH6</t>
  </si>
  <si>
    <t xml:space="preserve">3.3.2.1.1 </t>
  </si>
  <si>
    <t>Attenant à des locaux de service</t>
  </si>
  <si>
    <t>m²</t>
  </si>
  <si>
    <t>ART</t>
  </si>
  <si>
    <t>000-E927</t>
  </si>
  <si>
    <t xml:space="preserve">1 couche d'EIF </t>
  </si>
  <si>
    <t xml:space="preserve">1 étanchéité élastomère avec adjuvant antiracines </t>
  </si>
  <si>
    <t>1 feuille drainante</t>
  </si>
  <si>
    <t>Total DESCRIPTIF DES OUVRAGES ; ÉTANCHÉITÉ</t>
  </si>
  <si>
    <t>STOT</t>
  </si>
  <si>
    <t>DOSSIER DES OUVRAGES EXECUTES (D.O.E.)</t>
  </si>
  <si>
    <t>CH4</t>
  </si>
  <si>
    <t>Dossier des Ouvrages Exécutés (D.O.E.)</t>
  </si>
  <si>
    <t>FT</t>
  </si>
  <si>
    <t>ART</t>
  </si>
  <si>
    <t>000-E976</t>
  </si>
  <si>
    <t>Total DOSSIER DES OUVRAGES EXECUTES (D.O.E.)</t>
  </si>
  <si>
    <t>STOT</t>
  </si>
  <si>
    <t>Total TRANCHE CONDITIONNELLE 2 : LOCAUX DECHETS</t>
  </si>
  <si>
    <t>STOT</t>
  </si>
  <si>
    <t>Montant HT du Lot N°02 DÉMOLITIONS - GROS ŒUVRE - ISOLATIONS - ETANCHEITE</t>
  </si>
  <si>
    <t>TOTHT</t>
  </si>
  <si>
    <t>TVA</t>
  </si>
  <si>
    <t>Montant TTC</t>
  </si>
  <si>
    <t>TOTTTC</t>
  </si>
  <si>
    <t>Doublage en fibres de bois pour isolation par l'intérieur - Bas carbone</t>
  </si>
  <si>
    <t xml:space="preserve">Doublage isolants en laine de bois 60 mm. Souples ou semi-rigides + plaque de plâtre BA18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</si>
</sst>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 ##0;\-#,##0;"/>
    <numFmt numFmtId="166" formatCode="#,##0.000;\-#,##0.000;"/>
  </numFmts>
  <fonts count="25" x14ac:knownFonts="1">
    <font>
      <sz val="11"/>
      <color theme="1"/>
      <name val="Calibri"/>
      <family val="2"/>
      <scheme val="minor"/>
    </font>
    <font>
      <sz val="10"/>
      <color rgb="FF000000"/>
      <name val="Arial Narrow"/>
      <family val="1"/>
    </font>
    <font>
      <b/>
      <sz val="12"/>
      <color rgb="FFFF003F"/>
      <name val="Arial"/>
      <family val="1"/>
    </font>
    <font>
      <i/>
      <sz val="10"/>
      <color rgb="FF5B5B5B"/>
      <name val="Arial"/>
      <family val="1"/>
    </font>
    <font>
      <b/>
      <sz val="12"/>
      <color rgb="FFFF0000"/>
      <name val="Arial"/>
      <family val="1"/>
    </font>
    <font>
      <sz val="11"/>
      <color rgb="FFFF0000"/>
      <name val="Arial"/>
      <family val="1"/>
    </font>
    <font>
      <sz val="10"/>
      <color rgb="FF000000"/>
      <name val="Arial"/>
      <family val="1"/>
    </font>
    <font>
      <sz val="10"/>
      <color rgb="FF000000"/>
      <name val="Arial Rounded MT Bold"/>
      <family val="1"/>
    </font>
    <font>
      <sz val="11"/>
      <color rgb="FF5B5B5B"/>
      <name val="Arial"/>
      <family val="1"/>
    </font>
    <font>
      <sz val="11"/>
      <color rgb="FF000000"/>
      <name val="Arial"/>
      <family val="1"/>
    </font>
    <font>
      <sz val="10"/>
      <color rgb="FF5B5B5B"/>
      <name val="Arial"/>
      <family val="1"/>
    </font>
    <font>
      <i/>
      <sz val="10"/>
      <color rgb="FFFF0000"/>
      <name val="Arial"/>
      <family val="1"/>
    </font>
    <font>
      <sz val="9"/>
      <color rgb="FFFF0000"/>
      <name val="Arial Narrow"/>
      <family val="1"/>
    </font>
    <font>
      <sz val="9"/>
      <color rgb="FF5B5B5B"/>
      <name val="Arial"/>
      <family val="1"/>
    </font>
    <font>
      <b/>
      <sz val="9"/>
      <color rgb="FF5B5B5B"/>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9"/>
      <color rgb="FF000000"/>
      <name val="Arial Narrow"/>
      <family val="1"/>
    </font>
    <font>
      <sz val="8"/>
      <color rgb="FF000000"/>
      <name val="Arial Narrow"/>
      <family val="1"/>
    </font>
    <font>
      <sz val="8"/>
      <color rgb="FF5B5B5B"/>
      <name val="Arial Narrow"/>
      <family val="1"/>
    </font>
    <font>
      <sz val="7"/>
      <color rgb="FF000000"/>
      <name val="Arial"/>
      <family val="1"/>
    </font>
    <font>
      <b/>
      <sz val="11"/>
      <color theme="1"/>
      <name val="Calibri"/>
      <family val="1"/>
    </font>
    <font>
      <sz val="11"/>
      <color rgb="FFFFFFFF"/>
      <name val="Calibri"/>
      <family val="1"/>
    </font>
  </fonts>
  <fills count="5">
    <fill>
      <patternFill patternType="none"/>
    </fill>
    <fill>
      <patternFill patternType="gray125"/>
    </fill>
    <fill>
      <patternFill patternType="solid">
        <fgColor rgb="FFF7E3DD"/>
        <bgColor indexed="64"/>
      </patternFill>
    </fill>
    <fill>
      <patternFill patternType="solid">
        <fgColor rgb="FFD6D6D6"/>
        <bgColor indexed="64"/>
      </patternFill>
    </fill>
    <fill>
      <patternFill patternType="solid">
        <fgColor rgb="FFFFFFFF"/>
      </patternFill>
    </fill>
  </fills>
  <borders count="31">
    <border>
      <left/>
      <right/>
      <top/>
      <bottom/>
      <diagonal/>
    </border>
    <border>
      <left/>
      <right/>
      <top style="thin">
        <color rgb="FF000000"/>
      </top>
      <bottom/>
      <diagonal/>
    </border>
    <border>
      <left/>
      <right style="hair">
        <color rgb="FF000000"/>
      </right>
      <top/>
      <bottom style="thin">
        <color rgb="FF000000"/>
      </bottom>
      <diagonal/>
    </border>
    <border>
      <left style="hair">
        <color rgb="FF000000"/>
      </left>
      <right style="thin">
        <color rgb="FF000000"/>
      </right>
      <top/>
      <bottom style="thin">
        <color rgb="FF000000"/>
      </bottom>
      <diagonal/>
    </border>
    <border>
      <left style="thin">
        <color rgb="FF000000"/>
      </left>
      <right/>
      <top/>
      <bottom style="thin">
        <color rgb="FF000000"/>
      </bottom>
      <diagonal/>
    </border>
    <border>
      <left style="hair">
        <color rgb="FF000000"/>
      </left>
      <right/>
      <top/>
      <bottom style="thin">
        <color rgb="FF000000"/>
      </bottom>
      <diagonal/>
    </border>
    <border>
      <left style="hair">
        <color rgb="FF000000"/>
      </left>
      <right style="hair">
        <color rgb="FF000000"/>
      </right>
      <top/>
      <bottom style="thin">
        <color rgb="FF000000"/>
      </bottom>
      <diagonal/>
    </border>
    <border>
      <left/>
      <right style="hair">
        <color rgb="FF000000"/>
      </right>
      <top/>
      <bottom style="thin">
        <color rgb="FF000000"/>
      </bottom>
      <diagonal/>
    </border>
    <border>
      <left style="hair">
        <color rgb="FF000000"/>
      </left>
      <right style="thin">
        <color rgb="FF000000"/>
      </right>
      <top style="thin">
        <color rgb="FF000000"/>
      </top>
      <bottom/>
      <diagonal/>
    </border>
    <border>
      <left style="thin">
        <color rgb="FF000000"/>
      </left>
      <right/>
      <top style="thin">
        <color rgb="FF5B5B5B"/>
      </top>
      <bottom/>
      <diagonal/>
    </border>
    <border>
      <left style="hair">
        <color rgb="FF000000"/>
      </left>
      <right/>
      <top/>
      <bottom/>
      <diagonal/>
    </border>
    <border>
      <left style="hair">
        <color rgb="FF000000"/>
      </left>
      <right style="hair">
        <color rgb="FF000000"/>
      </right>
      <top/>
      <bottom/>
      <diagonal/>
    </border>
    <border>
      <left/>
      <right style="hair">
        <color rgb="FF000000"/>
      </right>
      <top style="thin">
        <color rgb="FF5B5B5B"/>
      </top>
      <bottom/>
      <diagonal/>
    </border>
    <border>
      <left/>
      <right style="hair">
        <color rgb="FF000000"/>
      </right>
      <top/>
      <bottom/>
      <diagonal/>
    </border>
    <border>
      <left style="thin">
        <color rgb="FF000000"/>
      </left>
      <right/>
      <top/>
      <bottom/>
      <diagonal/>
    </border>
    <border>
      <left style="hair">
        <color rgb="FF000000"/>
      </left>
      <right style="thin">
        <color rgb="FF000000"/>
      </right>
      <top style="thin">
        <color rgb="FF000000"/>
      </top>
      <bottom style="thin">
        <color rgb="FF000000"/>
      </bottom>
      <diagonal/>
    </border>
    <border>
      <left/>
      <right style="hair">
        <color rgb="FF000000"/>
      </right>
      <top style="thin">
        <color rgb="FF5B5B5B"/>
      </top>
      <bottom style="thin">
        <color rgb="FF5B5B5B"/>
      </bottom>
      <diagonal/>
    </border>
    <border>
      <left style="thin">
        <color rgb="FF5B5B5B"/>
      </left>
      <right/>
      <top style="thin">
        <color rgb="FF5B5B5B"/>
      </top>
      <bottom style="thin">
        <color rgb="FF5B5B5B"/>
      </bottom>
      <diagonal/>
    </border>
    <border>
      <left style="thin">
        <color rgb="FF000000"/>
      </left>
      <right/>
      <top/>
      <bottom style="thin">
        <color rgb="FF5B5B5B"/>
      </bottom>
      <diagonal/>
    </border>
    <border>
      <left/>
      <right style="hair">
        <color rgb="FF000000"/>
      </right>
      <top/>
      <bottom style="thin">
        <color rgb="FF5B5B5B"/>
      </bottom>
      <diagonal/>
    </border>
    <border>
      <left style="thin">
        <color rgb="FF000000"/>
      </left>
      <right/>
      <top/>
      <bottom/>
      <diagonal/>
    </border>
    <border>
      <left style="hair">
        <color rgb="FF000000"/>
      </left>
      <right style="thin">
        <color rgb="FF000000"/>
      </right>
      <top/>
      <bottom/>
      <diagonal/>
    </border>
    <border>
      <left/>
      <right style="hair">
        <color rgb="FF000000"/>
      </right>
      <top/>
      <bottom/>
      <diagonal/>
    </border>
    <border>
      <left/>
      <right style="hair">
        <color rgb="FF000000"/>
      </right>
      <top style="thin">
        <color rgb="FF000000"/>
      </top>
      <bottom/>
      <diagonal/>
    </border>
    <border>
      <left style="hair">
        <color rgb="FF000000"/>
      </left>
      <right/>
      <top style="thin">
        <color rgb="FF000000"/>
      </top>
      <bottom/>
      <diagonal/>
    </border>
    <border>
      <left style="thin">
        <color rgb="FF000000"/>
      </left>
      <right/>
      <top style="thin">
        <color rgb="FF000000"/>
      </top>
      <bottom/>
      <diagonal/>
    </border>
    <border>
      <left style="hair">
        <color rgb="FF000000"/>
      </left>
      <right style="hair">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4" fillId="2" borderId="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6" fillId="0" borderId="0" applyFill="0">
      <alignment horizontal="left" vertical="top" wrapText="1"/>
    </xf>
    <xf numFmtId="0" fontId="6" fillId="0" borderId="0" applyFill="0">
      <alignment horizontal="left" vertical="top" wrapText="1"/>
    </xf>
    <xf numFmtId="0" fontId="8" fillId="3" borderId="0">
      <alignment horizontal="left" vertical="top" wrapText="1"/>
    </xf>
    <xf numFmtId="0" fontId="9" fillId="0" borderId="0" applyFill="0">
      <alignment horizontal="left" vertical="top" wrapText="1"/>
    </xf>
    <xf numFmtId="0" fontId="6" fillId="0" borderId="0" applyFill="0">
      <alignment horizontal="left" vertical="top" wrapText="1"/>
    </xf>
    <xf numFmtId="0" fontId="10" fillId="0" borderId="0" applyFill="0">
      <alignment horizontal="left" vertical="top" wrapText="1" indent="2"/>
    </xf>
    <xf numFmtId="0" fontId="10"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6" fillId="0" borderId="0" applyFill="0">
      <alignment horizontal="left" vertical="top" wrapText="1"/>
    </xf>
    <xf numFmtId="0" fontId="13" fillId="0" borderId="0" applyFill="0">
      <alignment horizontal="left" vertical="top" wrapText="1"/>
    </xf>
    <xf numFmtId="0" fontId="6" fillId="0" borderId="0" applyFill="0">
      <alignment horizontal="left" vertical="top" wrapText="1"/>
    </xf>
    <xf numFmtId="0" fontId="6" fillId="0" borderId="0" applyFill="0">
      <alignment horizontal="left" vertical="top" wrapText="1"/>
    </xf>
    <xf numFmtId="0" fontId="6" fillId="0" borderId="0" applyFill="0">
      <alignment horizontal="left" vertical="top" wrapText="1"/>
    </xf>
    <xf numFmtId="0" fontId="10" fillId="0" borderId="0" applyFill="0">
      <alignment horizontal="left" vertical="top" wrapText="1"/>
    </xf>
    <xf numFmtId="0" fontId="6" fillId="0" borderId="0" applyFill="0">
      <alignment horizontal="left" vertical="top" wrapText="1"/>
    </xf>
    <xf numFmtId="0" fontId="6" fillId="0" borderId="0" applyFill="0">
      <alignment horizontal="left" vertical="top" wrapText="1"/>
    </xf>
    <xf numFmtId="0" fontId="6" fillId="0" borderId="0" applyFill="0">
      <alignment horizontal="left" vertical="top" wrapText="1"/>
    </xf>
    <xf numFmtId="0" fontId="14" fillId="0" borderId="0" applyFill="0">
      <alignment horizontal="left" vertical="top" wrapText="1"/>
    </xf>
    <xf numFmtId="0" fontId="15" fillId="0" borderId="0" applyFill="0">
      <alignment horizontal="left" vertical="top" wrapText="1"/>
    </xf>
    <xf numFmtId="0" fontId="6" fillId="0" borderId="0" applyFill="0">
      <alignment horizontal="left" vertical="top" wrapText="1"/>
    </xf>
    <xf numFmtId="0" fontId="6" fillId="0" borderId="0" applyFill="0">
      <alignment horizontal="left" vertical="top" wrapText="1"/>
    </xf>
    <xf numFmtId="0" fontId="6" fillId="0" borderId="0" applyFill="0">
      <alignment horizontal="left" vertical="top" wrapText="1"/>
    </xf>
    <xf numFmtId="0" fontId="6" fillId="0" borderId="0" applyFill="0">
      <alignment horizontal="left" vertical="top" wrapText="1"/>
    </xf>
    <xf numFmtId="0" fontId="6" fillId="0" borderId="0" applyFill="0">
      <alignment horizontal="left" vertical="top" wrapText="1"/>
    </xf>
    <xf numFmtId="0" fontId="6" fillId="0" borderId="0" applyFill="0">
      <alignment horizontal="left" vertical="top" wrapText="1"/>
    </xf>
    <xf numFmtId="0" fontId="16" fillId="0" borderId="0" applyFill="0">
      <alignment horizontal="left" vertical="top" wrapText="1"/>
    </xf>
    <xf numFmtId="0" fontId="17" fillId="0" borderId="0" applyFill="0">
      <alignment horizontal="left" vertical="top" wrapText="1"/>
    </xf>
    <xf numFmtId="0" fontId="18" fillId="0" borderId="0" applyFill="0">
      <alignment horizontal="left" vertical="top" wrapText="1"/>
    </xf>
    <xf numFmtId="0" fontId="18" fillId="0" borderId="0" applyFill="0">
      <alignment horizontal="left" vertical="top" wrapText="1"/>
    </xf>
    <xf numFmtId="0" fontId="18" fillId="0" borderId="0" applyFill="0">
      <alignment horizontal="left" vertical="top" wrapText="1"/>
    </xf>
    <xf numFmtId="0" fontId="18" fillId="0" borderId="0" applyFill="0">
      <alignment horizontal="left" vertical="top" wrapText="1"/>
    </xf>
    <xf numFmtId="0" fontId="18" fillId="0" borderId="0" applyFill="0">
      <alignment horizontal="left" vertical="top" wrapText="1"/>
    </xf>
    <xf numFmtId="0" fontId="19" fillId="0" borderId="0" applyFill="0">
      <alignment horizontal="left" vertical="top" wrapText="1" indent="1"/>
    </xf>
    <xf numFmtId="0" fontId="20" fillId="0" borderId="0" applyFill="0">
      <alignment horizontal="left" vertical="top" wrapText="1" indent="1"/>
    </xf>
    <xf numFmtId="0" fontId="21" fillId="0" borderId="0" applyFill="0">
      <alignment horizontal="left" vertical="top" wrapText="1" indent="1"/>
    </xf>
    <xf numFmtId="0" fontId="22" fillId="0" borderId="0" applyFill="0">
      <alignment horizontal="left" vertical="top" wrapText="1"/>
    </xf>
  </cellStyleXfs>
  <cellXfs count="62">
    <xf numFmtId="0" fontId="0" fillId="0" borderId="0" xfId="0"/>
    <xf numFmtId="0" fontId="0" fillId="0" borderId="28" xfId="0" applyBorder="1" applyAlignment="1">
      <alignment horizontal="left" vertical="top" wrapText="1"/>
    </xf>
    <xf numFmtId="0" fontId="0" fillId="0" borderId="27" xfId="0" applyBorder="1" applyAlignment="1">
      <alignment horizontal="center" vertical="top" wrapText="1"/>
    </xf>
    <xf numFmtId="0" fontId="23" fillId="0" borderId="28" xfId="0" applyFont="1" applyBorder="1" applyAlignment="1">
      <alignment horizontal="left" vertical="top" wrapText="1"/>
    </xf>
    <xf numFmtId="0" fontId="23" fillId="0" borderId="27" xfId="0" applyFont="1" applyBorder="1" applyAlignment="1">
      <alignment horizontal="center" vertical="top" wrapText="1"/>
    </xf>
    <xf numFmtId="0" fontId="23" fillId="0" borderId="29" xfId="0" applyFont="1" applyBorder="1" applyAlignment="1">
      <alignment horizontal="center" vertical="top" wrapText="1"/>
    </xf>
    <xf numFmtId="0" fontId="23" fillId="0" borderId="29" xfId="0" applyFont="1" applyBorder="1" applyAlignment="1">
      <alignment horizontal="right" vertical="top" wrapText="1"/>
    </xf>
    <xf numFmtId="0" fontId="0" fillId="0" borderId="25" xfId="0" applyBorder="1" applyAlignment="1">
      <alignment horizontal="left" vertical="top" wrapText="1"/>
    </xf>
    <xf numFmtId="0" fontId="0" fillId="0" borderId="23" xfId="0" applyBorder="1" applyAlignment="1">
      <alignment horizontal="left" vertical="top" wrapText="1"/>
    </xf>
    <xf numFmtId="0" fontId="0" fillId="0" borderId="24" xfId="0" applyBorder="1" applyAlignment="1">
      <alignment horizontal="left" vertical="top" wrapText="1"/>
    </xf>
    <xf numFmtId="0" fontId="0" fillId="0" borderId="26" xfId="0" applyBorder="1" applyAlignment="1">
      <alignment horizontal="left" vertical="top" wrapText="1"/>
    </xf>
    <xf numFmtId="0" fontId="0" fillId="0" borderId="8" xfId="0" applyBorder="1" applyAlignment="1">
      <alignment horizontal="left" vertical="top" wrapText="1"/>
    </xf>
    <xf numFmtId="0" fontId="8" fillId="3" borderId="20" xfId="10" applyBorder="1">
      <alignment horizontal="left" vertical="top" wrapText="1"/>
    </xf>
    <xf numFmtId="0" fontId="8" fillId="3" borderId="13" xfId="10" applyBorder="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1" xfId="0" applyBorder="1" applyAlignment="1">
      <alignment horizontal="left" vertical="top" wrapText="1"/>
    </xf>
    <xf numFmtId="0" fontId="0" fillId="0" borderId="21" xfId="0" applyBorder="1" applyAlignment="1">
      <alignment horizontal="left" vertical="top" wrapText="1"/>
    </xf>
    <xf numFmtId="49" fontId="0" fillId="0" borderId="0" xfId="0" applyNumberFormat="1" applyAlignment="1">
      <alignment horizontal="left" vertical="top" wrapText="1"/>
    </xf>
    <xf numFmtId="0" fontId="10" fillId="0" borderId="20" xfId="14" applyBorder="1">
      <alignment horizontal="left" vertical="top" wrapText="1"/>
    </xf>
    <xf numFmtId="0" fontId="10" fillId="0" borderId="13" xfId="14" applyBorder="1">
      <alignment horizontal="left" vertical="top" wrapText="1"/>
    </xf>
    <xf numFmtId="0" fontId="13" fillId="0" borderId="20" xfId="18" applyBorder="1">
      <alignment horizontal="left" vertical="top" wrapText="1"/>
    </xf>
    <xf numFmtId="0" fontId="13" fillId="0" borderId="13" xfId="18" applyBorder="1">
      <alignment horizontal="left" vertical="top" wrapText="1"/>
    </xf>
    <xf numFmtId="0" fontId="14" fillId="0" borderId="20" xfId="26" applyBorder="1">
      <alignment horizontal="left" vertical="top" wrapText="1"/>
    </xf>
    <xf numFmtId="0" fontId="14" fillId="0" borderId="13" xfId="26" applyBorder="1">
      <alignment horizontal="left" vertical="top" wrapText="1"/>
    </xf>
    <xf numFmtId="0" fontId="0" fillId="0" borderId="10" xfId="0" applyBorder="1" applyAlignment="1" applyProtection="1">
      <alignment horizontal="left" vertical="top"/>
      <protection locked="0"/>
    </xf>
    <xf numFmtId="164" fontId="0" fillId="0" borderId="13" xfId="0" applyNumberFormat="1" applyBorder="1" applyAlignment="1" applyProtection="1">
      <alignment horizontal="center" vertical="top" wrapText="1"/>
      <protection locked="0"/>
    </xf>
    <xf numFmtId="164" fontId="0" fillId="0" borderId="11" xfId="0" applyNumberFormat="1" applyBorder="1" applyAlignment="1" applyProtection="1">
      <alignment horizontal="center" vertical="top" wrapText="1"/>
      <protection locked="0"/>
    </xf>
    <xf numFmtId="164" fontId="0" fillId="0" borderId="21" xfId="0" applyNumberFormat="1" applyBorder="1" applyAlignment="1" applyProtection="1">
      <alignment horizontal="right" vertical="top" wrapText="1"/>
      <protection locked="0"/>
    </xf>
    <xf numFmtId="0" fontId="0" fillId="0" borderId="20" xfId="0" applyBorder="1" applyAlignment="1">
      <alignment horizontal="left" vertical="top" wrapText="1"/>
    </xf>
    <xf numFmtId="0" fontId="6" fillId="0" borderId="13" xfId="28" applyBorder="1">
      <alignment horizontal="left" vertical="top" wrapText="1"/>
    </xf>
    <xf numFmtId="0" fontId="0" fillId="0" borderId="22" xfId="0" applyBorder="1" applyAlignment="1">
      <alignment horizontal="left" vertical="top" wrapText="1"/>
    </xf>
    <xf numFmtId="0" fontId="6" fillId="0" borderId="18" xfId="17" applyBorder="1">
      <alignment horizontal="left" vertical="top" wrapText="1"/>
    </xf>
    <xf numFmtId="0" fontId="6" fillId="0" borderId="19" xfId="17" applyBorder="1">
      <alignment horizontal="left" vertical="top" wrapText="1"/>
    </xf>
    <xf numFmtId="164" fontId="0" fillId="0" borderId="3" xfId="0" applyNumberFormat="1" applyBorder="1" applyAlignment="1">
      <alignment horizontal="right" vertical="top" wrapText="1"/>
    </xf>
    <xf numFmtId="0" fontId="10" fillId="0" borderId="17" xfId="13" applyBorder="1">
      <alignment horizontal="left" vertical="top" wrapText="1" indent="2"/>
    </xf>
    <xf numFmtId="0" fontId="10" fillId="0" borderId="16" xfId="13" applyBorder="1">
      <alignment horizontal="left" vertical="top" wrapText="1" indent="2"/>
    </xf>
    <xf numFmtId="164" fontId="0" fillId="0" borderId="15" xfId="0" applyNumberFormat="1" applyBorder="1" applyAlignment="1">
      <alignment horizontal="right" vertical="top" wrapText="1"/>
    </xf>
    <xf numFmtId="0" fontId="0" fillId="0" borderId="14" xfId="0" applyBorder="1" applyAlignment="1">
      <alignment horizontal="left" vertical="top" wrapText="1"/>
    </xf>
    <xf numFmtId="0" fontId="0" fillId="0" borderId="9" xfId="0" applyBorder="1" applyAlignment="1">
      <alignment horizontal="left" vertical="top" wrapText="1"/>
    </xf>
    <xf numFmtId="0" fontId="0" fillId="0" borderId="12" xfId="0" applyBorder="1" applyAlignment="1">
      <alignment horizontal="left" vertical="top" wrapText="1"/>
    </xf>
    <xf numFmtId="0" fontId="10" fillId="0" borderId="20" xfId="22" applyBorder="1">
      <alignment horizontal="left" vertical="top" wrapText="1"/>
    </xf>
    <xf numFmtId="0" fontId="10" fillId="0" borderId="13" xfId="22" applyBorder="1">
      <alignment horizontal="left" vertical="top" wrapText="1"/>
    </xf>
    <xf numFmtId="0" fontId="6" fillId="0" borderId="20" xfId="17" applyBorder="1">
      <alignment horizontal="left" vertical="top" wrapText="1"/>
    </xf>
    <xf numFmtId="0" fontId="6" fillId="0" borderId="13" xfId="17" applyBorder="1">
      <alignment horizontal="left" vertical="top" wrapText="1"/>
    </xf>
    <xf numFmtId="164" fontId="0" fillId="0" borderId="21" xfId="0" applyNumberFormat="1" applyBorder="1" applyAlignment="1">
      <alignment horizontal="righ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7" xfId="0" applyBorder="1" applyAlignment="1">
      <alignment horizontal="left" vertical="top" wrapText="1"/>
    </xf>
    <xf numFmtId="0" fontId="0" fillId="0" borderId="5" xfId="0" applyBorder="1" applyAlignment="1">
      <alignment horizontal="left" vertical="top" wrapText="1"/>
    </xf>
    <xf numFmtId="0" fontId="0" fillId="0" borderId="2" xfId="0" applyBorder="1" applyAlignment="1">
      <alignment horizontal="left" vertical="top" wrapText="1"/>
    </xf>
    <xf numFmtId="0" fontId="0" fillId="0" borderId="6" xfId="0" applyBorder="1" applyAlignment="1">
      <alignment horizontal="left" vertical="top" wrapText="1"/>
    </xf>
    <xf numFmtId="0" fontId="0" fillId="0" borderId="1" xfId="0" applyBorder="1" applyAlignment="1">
      <alignment horizontal="left" vertical="top" wrapText="1"/>
    </xf>
    <xf numFmtId="0" fontId="23" fillId="0" borderId="0" xfId="0" applyFont="1" applyAlignment="1">
      <alignment horizontal="left" vertical="top" wrapText="1"/>
    </xf>
    <xf numFmtId="164" fontId="23" fillId="0" borderId="0" xfId="0" applyNumberFormat="1" applyFont="1" applyAlignment="1">
      <alignment horizontal="right" vertical="top" wrapText="1"/>
    </xf>
    <xf numFmtId="165" fontId="24" fillId="4" borderId="0" xfId="0" applyNumberFormat="1" applyFont="1" applyFill="1" applyAlignment="1">
      <alignment horizontal="left" vertical="top" wrapText="1"/>
    </xf>
    <xf numFmtId="166" fontId="0" fillId="0" borderId="13" xfId="0" applyNumberFormat="1" applyBorder="1" applyAlignment="1" applyProtection="1">
      <alignment horizontal="center" vertical="top" wrapText="1"/>
      <protection locked="0"/>
    </xf>
    <xf numFmtId="0" fontId="0" fillId="0" borderId="28" xfId="0" applyBorder="1" applyAlignment="1">
      <alignment horizontal="left" vertical="top" wrapText="1"/>
    </xf>
    <xf numFmtId="0" fontId="0" fillId="0" borderId="30" xfId="0" applyBorder="1" applyAlignment="1">
      <alignment horizontal="left" vertical="top" wrapText="1"/>
    </xf>
    <xf numFmtId="0" fontId="0" fillId="0" borderId="27" xfId="0" applyBorder="1" applyAlignment="1">
      <alignment horizontal="lef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288000</xdr:colOff>
      <xdr:row>1</xdr:row>
      <xdr:rowOff>84900</xdr:rowOff>
    </xdr:from>
    <xdr:to>
      <xdr:col>0</xdr:col>
      <xdr:colOff>6480000</xdr:colOff>
      <xdr:row>7</xdr:row>
      <xdr:rowOff>108300</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291600" y="275400"/>
          <a:ext cx="6220800" cy="1166400"/>
        </a:xfrm>
        <a:prstGeom prst="rect">
          <a:avLst/>
        </a:prstGeom>
        <a:solidFill>
          <a:srgbClr val="C0C0C0"/>
        </a:solidFill>
        <a:ln>
          <a:noFill/>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4800" tIns="64800" rIns="64800" bIns="64800" rtlCol="0" anchor="t"/>
        <a:lstStyle/>
        <a:p>
          <a:pPr algn="l"/>
          <a:r>
            <a:rPr lang="fr-FR" sz="1800" b="1" i="0">
              <a:solidFill>
                <a:srgbClr val="FFFFFF"/>
              </a:solidFill>
              <a:latin typeface="Arial"/>
            </a:rPr>
            <a:t>VetAgro Sup</a:t>
          </a:r>
        </a:p>
        <a:p>
          <a:pPr algn="l"/>
          <a:endParaRPr sz="600" b="1">
            <a:solidFill>
              <a:srgbClr val="FFFFFF"/>
            </a:solidFill>
            <a:latin typeface="Arial"/>
          </a:endParaRPr>
        </a:p>
        <a:p>
          <a:pPr algn="l"/>
          <a:r>
            <a:rPr lang="fr-FR" sz="1000" b="1" i="0">
              <a:solidFill>
                <a:srgbClr val="FFFFFF"/>
              </a:solidFill>
              <a:latin typeface="Arial"/>
            </a:rPr>
            <a:t>1, Avenue Bourgelat</a:t>
          </a:r>
        </a:p>
        <a:p>
          <a:pPr algn="l"/>
          <a:endParaRPr sz="1000" b="1">
            <a:solidFill>
              <a:srgbClr val="FFFFFF"/>
            </a:solidFill>
            <a:latin typeface="Arial"/>
          </a:endParaRPr>
        </a:p>
        <a:p>
          <a:pPr algn="l"/>
          <a:r>
            <a:rPr lang="fr-FR" sz="1000" b="1" i="0">
              <a:solidFill>
                <a:srgbClr val="FFFFFF"/>
              </a:solidFill>
              <a:latin typeface="Arial"/>
            </a:rPr>
            <a:t>69280MARCY LETOILE</a:t>
          </a:r>
        </a:p>
        <a:p>
          <a:pPr algn="l"/>
          <a:endParaRPr sz="800">
            <a:solidFill>
              <a:srgbClr val="FFFFFF"/>
            </a:solidFill>
            <a:latin typeface="Arial"/>
          </a:endParaRPr>
        </a:p>
        <a:p>
          <a:pPr algn="l"/>
          <a:r>
            <a:rPr lang="fr-FR" sz="800" b="0" i="0">
              <a:solidFill>
                <a:srgbClr val="FFFFFF"/>
              </a:solidFill>
              <a:latin typeface="Arial"/>
            </a:rPr>
            <a:t>Tel : 04 78 87 25 25       </a:t>
          </a:r>
        </a:p>
      </xdr:txBody>
    </xdr:sp>
    <xdr:clientData/>
  </xdr:twoCellAnchor>
  <xdr:twoCellAnchor editAs="absolute">
    <xdr:from>
      <xdr:col>0</xdr:col>
      <xdr:colOff>972000</xdr:colOff>
      <xdr:row>15</xdr:row>
      <xdr:rowOff>9900</xdr:rowOff>
    </xdr:from>
    <xdr:to>
      <xdr:col>0</xdr:col>
      <xdr:colOff>6300000</xdr:colOff>
      <xdr:row>21</xdr:row>
      <xdr:rowOff>65700</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972000" y="2867400"/>
          <a:ext cx="5346000" cy="11988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64800" rIns="64800" bIns="64800" rtlCol="0" anchor="t"/>
        <a:lstStyle/>
        <a:p>
          <a:pPr algn="l"/>
          <a:r>
            <a:rPr lang="fr-FR" sz="9000" b="1" i="0">
              <a:solidFill>
                <a:srgbClr val="ADADAD"/>
              </a:solidFill>
              <a:latin typeface="Arial"/>
            </a:rPr>
            <a:t>D.P.G.F.</a:t>
          </a:r>
        </a:p>
        <a:p>
          <a:pPr algn="l"/>
          <a:endParaRPr sz="4000" b="1">
            <a:solidFill>
              <a:srgbClr val="ADADAD"/>
            </a:solidFill>
            <a:latin typeface="Arial"/>
          </a:endParaRPr>
        </a:p>
        <a:p>
          <a:pPr algn="ctr"/>
          <a:endParaRPr sz="800">
            <a:solidFill>
              <a:srgbClr val="000000"/>
            </a:solidFill>
            <a:latin typeface="MS Shell Dlg"/>
          </a:endParaRPr>
        </a:p>
      </xdr:txBody>
    </xdr:sp>
    <xdr:clientData/>
  </xdr:twoCellAnchor>
  <xdr:twoCellAnchor editAs="absolute">
    <xdr:from>
      <xdr:col>0</xdr:col>
      <xdr:colOff>288000</xdr:colOff>
      <xdr:row>8</xdr:row>
      <xdr:rowOff>47400</xdr:rowOff>
    </xdr:from>
    <xdr:to>
      <xdr:col>0</xdr:col>
      <xdr:colOff>6480000</xdr:colOff>
      <xdr:row>15</xdr:row>
      <xdr:rowOff>22860</xdr:rowOff>
    </xdr:to>
    <xdr:sp macro="" textlink="">
      <xdr:nvSpPr>
        <xdr:cNvPr id="5" name="Forme3">
          <a:extLst>
            <a:ext uri="{FF2B5EF4-FFF2-40B4-BE49-F238E27FC236}">
              <a16:creationId xmlns:a16="http://schemas.microsoft.com/office/drawing/2014/main" id="{00000000-0008-0000-0000-000005000000}"/>
            </a:ext>
          </a:extLst>
        </xdr:cNvPr>
        <xdr:cNvSpPr/>
      </xdr:nvSpPr>
      <xdr:spPr>
        <a:xfrm>
          <a:off x="288000" y="1510440"/>
          <a:ext cx="6192000" cy="1255620"/>
        </a:xfrm>
        <a:prstGeom prst="roundRect">
          <a:avLst>
            <a:gd name="adj" fmla="val 10005"/>
          </a:avLst>
        </a:prstGeom>
        <a:solidFill>
          <a:srgbClr val="FFFFFF"/>
        </a:solidFill>
        <a:ln w="3175">
          <a:solidFill>
            <a:srgbClr val="80808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l"/>
          <a:r>
            <a:rPr lang="fr-FR" sz="1400" b="0" i="0">
              <a:solidFill>
                <a:srgbClr val="848484"/>
              </a:solidFill>
              <a:latin typeface="MS Shell Dlg"/>
            </a:rPr>
            <a:t> MISSION DE MAITRISE DOEUVRE TRAVAUX POUR : LA SEPARATION ELECTRIQUE DE DEUX ERP / AMENAGEMENTS POLES DE STOCKAGE DES DECHETS / ENCEINTES CLIMATIQUES BATIMENT PRINCIPAL CAMPUS CETERINAIRE DE VETAGRO SUP A MARCY L'ETOILE 69.</a:t>
          </a:r>
        </a:p>
        <a:p>
          <a:pPr algn="l"/>
          <a:r>
            <a:rPr lang="fr-FR" sz="1400" b="0" i="0">
              <a:solidFill>
                <a:srgbClr val="848484"/>
              </a:solidFill>
              <a:latin typeface="MS Shell Dlg"/>
            </a:rPr>
            <a:t> </a:t>
          </a:r>
        </a:p>
        <a:p>
          <a:pPr algn="l"/>
          <a:endParaRPr sz="1400">
            <a:solidFill>
              <a:srgbClr val="848484"/>
            </a:solidFill>
            <a:latin typeface="MS Shell Dlg"/>
          </a:endParaRPr>
        </a:p>
        <a:p>
          <a:pPr algn="l"/>
          <a:endParaRPr sz="800">
            <a:solidFill>
              <a:srgbClr val="848484"/>
            </a:solidFill>
            <a:latin typeface="MS Shell Dlg"/>
          </a:endParaRPr>
        </a:p>
        <a:p>
          <a:pPr algn="l"/>
          <a:r>
            <a:rPr lang="fr-FR" sz="1000" b="0" i="0">
              <a:solidFill>
                <a:srgbClr val="848484"/>
              </a:solidFill>
              <a:latin typeface="MS Shell Dlg"/>
            </a:rPr>
            <a:t>   1, Avenue Bourgelat - </a:t>
          </a:r>
        </a:p>
        <a:p>
          <a:pPr algn="l"/>
          <a:r>
            <a:rPr lang="fr-FR" sz="1000" b="0" i="0">
              <a:solidFill>
                <a:srgbClr val="848484"/>
              </a:solidFill>
              <a:latin typeface="MS Shell Dlg"/>
            </a:rPr>
            <a:t>  69280 - MARCY LETOILE</a:t>
          </a:r>
        </a:p>
        <a:p>
          <a:pPr algn="l"/>
          <a:endParaRPr sz="800">
            <a:solidFill>
              <a:srgbClr val="000000"/>
            </a:solidFill>
            <a:latin typeface="MS Shell Dlg"/>
          </a:endParaRPr>
        </a:p>
      </xdr:txBody>
    </xdr:sp>
    <xdr:clientData/>
  </xdr:twoCellAnchor>
  <xdr:twoCellAnchor editAs="absolute">
    <xdr:from>
      <xdr:col>0</xdr:col>
      <xdr:colOff>5328000</xdr:colOff>
      <xdr:row>3</xdr:row>
      <xdr:rowOff>167049</xdr:rowOff>
    </xdr:from>
    <xdr:to>
      <xdr:col>0</xdr:col>
      <xdr:colOff>6228000</xdr:colOff>
      <xdr:row>5</xdr:row>
      <xdr:rowOff>1371</xdr:rowOff>
    </xdr:to>
    <xdr:pic>
      <xdr:nvPicPr>
        <xdr:cNvPr id="6" name="Forme4">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46000" y="738549"/>
          <a:ext cx="25" cy="6"/>
        </a:xfrm>
        <a:prstGeom prst="rect">
          <a:avLst/>
        </a:prstGeom>
      </xdr:spPr>
    </xdr:pic>
    <xdr:clientData/>
  </xdr:twoCellAnchor>
  <xdr:twoCellAnchor editAs="absolute">
    <xdr:from>
      <xdr:col>0</xdr:col>
      <xdr:colOff>972000</xdr:colOff>
      <xdr:row>23</xdr:row>
      <xdr:rowOff>138300</xdr:rowOff>
    </xdr:from>
    <xdr:to>
      <xdr:col>0</xdr:col>
      <xdr:colOff>6300000</xdr:colOff>
      <xdr:row>30</xdr:row>
      <xdr:rowOff>3600</xdr:rowOff>
    </xdr:to>
    <xdr:sp macro="" textlink="">
      <xdr:nvSpPr>
        <xdr:cNvPr id="7" name="Forme6">
          <a:extLst>
            <a:ext uri="{FF2B5EF4-FFF2-40B4-BE49-F238E27FC236}">
              <a16:creationId xmlns:a16="http://schemas.microsoft.com/office/drawing/2014/main" id="{00000000-0008-0000-0000-000007000000}"/>
            </a:ext>
          </a:extLst>
        </xdr:cNvPr>
        <xdr:cNvSpPr/>
      </xdr:nvSpPr>
      <xdr:spPr>
        <a:xfrm>
          <a:off x="972000" y="4519800"/>
          <a:ext cx="5346000" cy="11988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64800" rIns="64800" bIns="64800" rtlCol="0" anchor="t"/>
        <a:lstStyle/>
        <a:p>
          <a:pPr algn="l"/>
          <a:r>
            <a:rPr lang="fr-FR" sz="2000" b="1" i="0">
              <a:solidFill>
                <a:srgbClr val="ADADAD"/>
              </a:solidFill>
              <a:latin typeface="Arial"/>
            </a:rPr>
            <a:t>Lot N°02 DÉMOLITIONS - GROS UVRE - ISOLATIONS - ETANCHEITE</a:t>
          </a:r>
        </a:p>
        <a:p>
          <a:pPr algn="l"/>
          <a:endParaRPr sz="4000" b="1">
            <a:solidFill>
              <a:srgbClr val="ADADAD"/>
            </a:solidFill>
            <a:latin typeface="Arial"/>
          </a:endParaRPr>
        </a:p>
        <a:p>
          <a:pPr algn="ctr"/>
          <a:endParaRPr sz="800">
            <a:solidFill>
              <a:srgbClr val="000000"/>
            </a:solidFill>
            <a:latin typeface="MS Shell Dlg"/>
          </a:endParaRPr>
        </a:p>
      </xdr:txBody>
    </xdr:sp>
    <xdr:clientData/>
  </xdr:twoCellAnchor>
  <xdr:twoCellAnchor editAs="absolute">
    <xdr:from>
      <xdr:col>0</xdr:col>
      <xdr:colOff>288000</xdr:colOff>
      <xdr:row>44</xdr:row>
      <xdr:rowOff>155400</xdr:rowOff>
    </xdr:from>
    <xdr:to>
      <xdr:col>0</xdr:col>
      <xdr:colOff>6480000</xdr:colOff>
      <xdr:row>47</xdr:row>
      <xdr:rowOff>121920</xdr:rowOff>
    </xdr:to>
    <xdr:sp macro="" textlink="">
      <xdr:nvSpPr>
        <xdr:cNvPr id="8" name="Forme7">
          <a:extLst>
            <a:ext uri="{FF2B5EF4-FFF2-40B4-BE49-F238E27FC236}">
              <a16:creationId xmlns:a16="http://schemas.microsoft.com/office/drawing/2014/main" id="{00000000-0008-0000-0000-000008000000}"/>
            </a:ext>
          </a:extLst>
        </xdr:cNvPr>
        <xdr:cNvSpPr/>
      </xdr:nvSpPr>
      <xdr:spPr>
        <a:xfrm>
          <a:off x="288000" y="8202120"/>
          <a:ext cx="6192000" cy="515160"/>
        </a:xfrm>
        <a:prstGeom prst="rect">
          <a:avLst/>
        </a:prstGeom>
        <a:solidFill>
          <a:srgbClr val="C0C0C0"/>
        </a:solidFill>
        <a:ln w="3175">
          <a:solidFill>
            <a:srgbClr val="999999"/>
          </a:solidFill>
          <a:prstDash val="solid"/>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4800" tIns="64800" rIns="64800" bIns="64800" rtlCol="0" anchor="t"/>
        <a:lstStyle/>
        <a:p>
          <a:pPr algn="ctr"/>
          <a:r>
            <a:rPr lang="fr-FR" sz="900" b="0" i="0">
              <a:solidFill>
                <a:srgbClr val="000000"/>
              </a:solidFill>
              <a:latin typeface="MS Shell Dlg"/>
            </a:rPr>
            <a:t>Economie de la Construction : CEBACO</a:t>
          </a:r>
        </a:p>
        <a:p>
          <a:pPr algn="ctr"/>
          <a:endParaRPr sz="800">
            <a:solidFill>
              <a:srgbClr val="000000"/>
            </a:solidFill>
            <a:latin typeface="MS Shell Dlg"/>
          </a:endParaRPr>
        </a:p>
        <a:p>
          <a:pPr algn="ctr"/>
          <a:r>
            <a:rPr lang="fr-FR" sz="800" b="0" i="0">
              <a:solidFill>
                <a:srgbClr val="000000"/>
              </a:solidFill>
              <a:latin typeface="MS Shell Dlg"/>
            </a:rPr>
            <a:t>Tel : 04 78 32 17 85  Portable : 06 85 69 71 78    Email : maxime.decousus@ceba-eco.fr</a:t>
          </a:r>
        </a:p>
      </xdr:txBody>
    </xdr:sp>
    <xdr:clientData/>
  </xdr:twoCellAnchor>
  <xdr:twoCellAnchor editAs="absolute">
    <xdr:from>
      <xdr:col>0</xdr:col>
      <xdr:colOff>4896000</xdr:colOff>
      <xdr:row>47</xdr:row>
      <xdr:rowOff>150900</xdr:rowOff>
    </xdr:from>
    <xdr:to>
      <xdr:col>0</xdr:col>
      <xdr:colOff>6480000</xdr:colOff>
      <xdr:row>49</xdr:row>
      <xdr:rowOff>61500</xdr:rowOff>
    </xdr:to>
    <xdr:sp macro="" textlink="">
      <xdr:nvSpPr>
        <xdr:cNvPr id="9" name="Forme8">
          <a:extLst>
            <a:ext uri="{FF2B5EF4-FFF2-40B4-BE49-F238E27FC236}">
              <a16:creationId xmlns:a16="http://schemas.microsoft.com/office/drawing/2014/main" id="{00000000-0008-0000-0000-000009000000}"/>
            </a:ext>
          </a:extLst>
        </xdr:cNvPr>
        <xdr:cNvSpPr/>
      </xdr:nvSpPr>
      <xdr:spPr>
        <a:xfrm>
          <a:off x="4924800" y="9104400"/>
          <a:ext cx="1587600" cy="29160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800" tIns="64800" rIns="64800" bIns="64800" rtlCol="0" anchor="t"/>
        <a:lstStyle/>
        <a:p>
          <a:pPr algn="r"/>
          <a:r>
            <a:rPr lang="fr-FR" sz="800" b="0" i="0">
              <a:solidFill>
                <a:srgbClr val="000000"/>
              </a:solidFill>
              <a:latin typeface="MS Shell Dlg"/>
            </a:rPr>
            <a:t>21 octobre 2025</a:t>
          </a:r>
        </a:p>
      </xdr:txBody>
    </xdr:sp>
    <xdr:clientData/>
  </xdr:twoCellAnchor>
  <xdr:twoCellAnchor editAs="absolute">
    <xdr:from>
      <xdr:col>0</xdr:col>
      <xdr:colOff>5400000</xdr:colOff>
      <xdr:row>43</xdr:row>
      <xdr:rowOff>2200</xdr:rowOff>
    </xdr:from>
    <xdr:to>
      <xdr:col>0</xdr:col>
      <xdr:colOff>6516000</xdr:colOff>
      <xdr:row>44</xdr:row>
      <xdr:rowOff>25800</xdr:rowOff>
    </xdr:to>
    <xdr:sp macro="" textlink="">
      <xdr:nvSpPr>
        <xdr:cNvPr id="10" name="Forme9">
          <a:extLst>
            <a:ext uri="{FF2B5EF4-FFF2-40B4-BE49-F238E27FC236}">
              <a16:creationId xmlns:a16="http://schemas.microsoft.com/office/drawing/2014/main" id="{00000000-0008-0000-0000-00000A000000}"/>
            </a:ext>
          </a:extLst>
        </xdr:cNvPr>
        <xdr:cNvSpPr/>
      </xdr:nvSpPr>
      <xdr:spPr>
        <a:xfrm>
          <a:off x="5410800" y="8181000"/>
          <a:ext cx="1117800" cy="226800"/>
        </a:xfrm>
        <a:prstGeom prst="roundRect">
          <a:avLst>
            <a:gd name="adj" fmla="val 6670"/>
          </a:avLst>
        </a:prstGeom>
        <a:solidFill>
          <a:srgbClr val="FFFFFF"/>
        </a:solidFill>
        <a:ln w="3175">
          <a:solidFill>
            <a:srgbClr val="80808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800" tIns="64800" rIns="64800" bIns="64800" rtlCol="0" anchor="t"/>
        <a:lstStyle/>
        <a:p>
          <a:pPr algn="ctr"/>
          <a:r>
            <a:rPr lang="fr-FR" sz="800" b="0" i="0">
              <a:solidFill>
                <a:srgbClr val="848484"/>
              </a:solidFill>
              <a:latin typeface="MS Shell Dlg"/>
            </a:rPr>
            <a:t>PRO</a:t>
          </a: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20760</xdr:colOff>
      <xdr:row>0</xdr:row>
      <xdr:rowOff>32543</xdr:rowOff>
    </xdr:from>
    <xdr:to>
      <xdr:col>5</xdr:col>
      <xdr:colOff>822960</xdr:colOff>
      <xdr:row>0</xdr:row>
      <xdr:rowOff>990600</xdr:rowOff>
    </xdr:to>
    <xdr:sp macro="" textlink="">
      <xdr:nvSpPr>
        <xdr:cNvPr id="3" name="Forme1">
          <a:extLst>
            <a:ext uri="{FF2B5EF4-FFF2-40B4-BE49-F238E27FC236}">
              <a16:creationId xmlns:a16="http://schemas.microsoft.com/office/drawing/2014/main" id="{00000000-0008-0000-0100-000003000000}"/>
            </a:ext>
          </a:extLst>
        </xdr:cNvPr>
        <xdr:cNvSpPr/>
      </xdr:nvSpPr>
      <xdr:spPr>
        <a:xfrm>
          <a:off x="20760" y="32543"/>
          <a:ext cx="6448620" cy="958057"/>
        </a:xfrm>
        <a:prstGeom prst="rect">
          <a:avLst/>
        </a:prstGeom>
        <a:solidFill>
          <a:srgbClr val="808080"/>
        </a:solidFill>
        <a:ln w="3175">
          <a:solidFill>
            <a:srgbClr val="808080"/>
          </a:solidFill>
          <a:prstDash val="solid"/>
        </a:ln>
      </xdr:spPr>
      <xdr:style>
        <a:lnRef idx="2">
          <a:schemeClr val="accent1">
            <a:shade val="50000"/>
          </a:schemeClr>
        </a:lnRef>
        <a:fillRef idx="0">
          <a:srgbClr val="808080"/>
        </a:fillRef>
        <a:effectRef idx="0">
          <a:schemeClr val="accent1"/>
        </a:effectRef>
        <a:fontRef idx="minor">
          <a:schemeClr val="accent1"/>
        </a:fontRef>
      </xdr:style>
      <xdr:txBody>
        <a:bodyPr vertOverflow="clip" horzOverflow="clip" lIns="62139" tIns="62139" rIns="62139" bIns="62139" rtlCol="0" anchor="t"/>
        <a:lstStyle/>
        <a:p>
          <a:pPr algn="l"/>
          <a:r>
            <a:rPr lang="fr-FR" sz="800" b="0" i="0">
              <a:solidFill>
                <a:srgbClr val="FFFFFF"/>
              </a:solidFill>
              <a:latin typeface="MS Shell Dlg"/>
            </a:rPr>
            <a:t>MISSION DE MAITRISE DOEUVRE TRAVAUX POUR : LA SEPARATION ELECTRIQUE DE DEUX ERP / AMENAGEMENTS POLES DE STOCKAGE DES DECHETS / ENCEINTES CLIMATIQUES BATIMENT PRINCIPAL CAMPUS CETERINAIRE DE VETAGRO SUP A MARCY L'ETOILE 69. -  1, Avenue Bourgelat</a:t>
          </a:r>
        </a:p>
        <a:p>
          <a:pPr algn="l"/>
          <a:r>
            <a:rPr lang="fr-FR" sz="800" b="0" i="0">
              <a:solidFill>
                <a:srgbClr val="FFFFFF"/>
              </a:solidFill>
              <a:latin typeface="MS Shell Dlg"/>
            </a:rPr>
            <a:t>VetAgro Sup  -  </a:t>
          </a:r>
          <a:r>
            <a:rPr lang="fr-FR" sz="800" b="0" i="0">
              <a:solidFill>
                <a:srgbClr val="FFFFFF"/>
              </a:solidFill>
              <a:latin typeface="Arial Narrow"/>
            </a:rPr>
            <a:t>1, Avenue Bourgelat</a:t>
          </a:r>
        </a:p>
        <a:p>
          <a:pPr algn="l"/>
          <a:r>
            <a:rPr lang="fr-FR" sz="1000" b="1" i="0">
              <a:solidFill>
                <a:srgbClr val="FFFFFF"/>
              </a:solidFill>
              <a:latin typeface="MS Shell Dlg"/>
            </a:rPr>
            <a:t>Lot N°02 DÉMOLITIONS - GROS UVRE - ISOLATIONS - ETANCHEITE</a:t>
          </a:r>
        </a:p>
        <a:p>
          <a:pPr algn="l"/>
          <a:r>
            <a:rPr lang="fr-FR" sz="1000" b="1" i="0">
              <a:solidFill>
                <a:srgbClr val="FFFFFF"/>
              </a:solidFill>
              <a:latin typeface="MS Shell Dlg"/>
            </a:rPr>
            <a:t>TRANCHE FERME : ENCEINTES CLIMATIQUES</a:t>
          </a:r>
        </a:p>
        <a:p>
          <a:pPr algn="l"/>
          <a:endParaRPr sz="800">
            <a:solidFill>
              <a:srgbClr val="000000"/>
            </a:solidFill>
            <a:latin typeface="MS Shell Dlg"/>
          </a:endParaRPr>
        </a:p>
      </xdr:txBody>
    </xdr:sp>
    <xdr:clientData/>
  </xdr:twoCellAnchor>
  <xdr:twoCellAnchor editAs="absolute">
    <xdr:from>
      <xdr:col>4</xdr:col>
      <xdr:colOff>488760</xdr:colOff>
      <xdr:row>0</xdr:row>
      <xdr:rowOff>686139</xdr:rowOff>
    </xdr:from>
    <xdr:to>
      <xdr:col>5</xdr:col>
      <xdr:colOff>776760</xdr:colOff>
      <xdr:row>0</xdr:row>
      <xdr:rowOff>903626</xdr:rowOff>
    </xdr:to>
    <xdr:sp macro="" textlink="">
      <xdr:nvSpPr>
        <xdr:cNvPr id="4" name="Forme2">
          <a:extLst>
            <a:ext uri="{FF2B5EF4-FFF2-40B4-BE49-F238E27FC236}">
              <a16:creationId xmlns:a16="http://schemas.microsoft.com/office/drawing/2014/main" id="{00000000-0008-0000-0100-000004000000}"/>
            </a:ext>
          </a:extLst>
        </xdr:cNvPr>
        <xdr:cNvSpPr/>
      </xdr:nvSpPr>
      <xdr:spPr>
        <a:xfrm>
          <a:off x="5403660" y="686139"/>
          <a:ext cx="1019520" cy="217487"/>
        </a:xfrm>
        <a:prstGeom prst="roundRect">
          <a:avLst>
            <a:gd name="adj" fmla="val 6670"/>
          </a:avLst>
        </a:prstGeom>
        <a:solidFill>
          <a:srgbClr val="C0C0C0"/>
        </a:solidFill>
        <a:ln>
          <a:noFill/>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2139" tIns="62139" rIns="62139" bIns="62139" rtlCol="0" anchor="t"/>
        <a:lstStyle/>
        <a:p>
          <a:pPr algn="ctr"/>
          <a:r>
            <a:rPr lang="fr-FR" sz="900" b="1" i="0">
              <a:solidFill>
                <a:srgbClr val="FFFFFF"/>
              </a:solidFill>
              <a:latin typeface="MS Shell Dlg"/>
            </a:rPr>
            <a:t>D.P.G.F.</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28380</xdr:colOff>
      <xdr:row>0</xdr:row>
      <xdr:rowOff>40163</xdr:rowOff>
    </xdr:from>
    <xdr:to>
      <xdr:col>5</xdr:col>
      <xdr:colOff>822960</xdr:colOff>
      <xdr:row>0</xdr:row>
      <xdr:rowOff>975360</xdr:rowOff>
    </xdr:to>
    <xdr:sp macro="" textlink="">
      <xdr:nvSpPr>
        <xdr:cNvPr id="3" name="Forme1">
          <a:extLst>
            <a:ext uri="{FF2B5EF4-FFF2-40B4-BE49-F238E27FC236}">
              <a16:creationId xmlns:a16="http://schemas.microsoft.com/office/drawing/2014/main" id="{00000000-0008-0000-0200-000003000000}"/>
            </a:ext>
          </a:extLst>
        </xdr:cNvPr>
        <xdr:cNvSpPr/>
      </xdr:nvSpPr>
      <xdr:spPr>
        <a:xfrm>
          <a:off x="28380" y="40163"/>
          <a:ext cx="6441000" cy="935197"/>
        </a:xfrm>
        <a:prstGeom prst="rect">
          <a:avLst/>
        </a:prstGeom>
        <a:solidFill>
          <a:srgbClr val="808080"/>
        </a:solidFill>
        <a:ln w="3175">
          <a:solidFill>
            <a:srgbClr val="808080"/>
          </a:solidFill>
          <a:prstDash val="solid"/>
        </a:ln>
      </xdr:spPr>
      <xdr:style>
        <a:lnRef idx="2">
          <a:schemeClr val="accent1">
            <a:shade val="50000"/>
          </a:schemeClr>
        </a:lnRef>
        <a:fillRef idx="0">
          <a:srgbClr val="808080"/>
        </a:fillRef>
        <a:effectRef idx="0">
          <a:schemeClr val="accent1"/>
        </a:effectRef>
        <a:fontRef idx="minor">
          <a:schemeClr val="accent1"/>
        </a:fontRef>
      </xdr:style>
      <xdr:txBody>
        <a:bodyPr vertOverflow="clip" horzOverflow="clip" lIns="62139" tIns="62139" rIns="62139" bIns="62139" rtlCol="0" anchor="t"/>
        <a:lstStyle/>
        <a:p>
          <a:pPr algn="l"/>
          <a:r>
            <a:rPr lang="fr-FR" sz="800" b="0" i="0">
              <a:solidFill>
                <a:srgbClr val="FFFFFF"/>
              </a:solidFill>
              <a:latin typeface="MS Shell Dlg"/>
            </a:rPr>
            <a:t>MISSION DE MAITRISE DOEUVRE TRAVAUX POUR : LA SEPARATION ELECTRIQUE DE DEUX ERP / AMENAGEMENTS POLES DE STOCKAGE DES DECHETS / ENCEINTES CLIMATIQUES BATIMENT PRINCIPAL CAMPUS CETERINAIRE DE VETAGRO SUP A MARCY L'ETOILE 69. -  1, Avenue Bourgelat</a:t>
          </a:r>
        </a:p>
        <a:p>
          <a:pPr algn="l"/>
          <a:r>
            <a:rPr lang="fr-FR" sz="800" b="0" i="0">
              <a:solidFill>
                <a:srgbClr val="FFFFFF"/>
              </a:solidFill>
              <a:latin typeface="MS Shell Dlg"/>
            </a:rPr>
            <a:t>VetAgro Sup  -  </a:t>
          </a:r>
          <a:r>
            <a:rPr lang="fr-FR" sz="800" b="0" i="0">
              <a:solidFill>
                <a:srgbClr val="FFFFFF"/>
              </a:solidFill>
              <a:latin typeface="Arial Narrow"/>
            </a:rPr>
            <a:t>1, Avenue Bourgelat</a:t>
          </a:r>
        </a:p>
        <a:p>
          <a:pPr algn="l"/>
          <a:r>
            <a:rPr lang="fr-FR" sz="1000" b="1" i="0">
              <a:solidFill>
                <a:srgbClr val="FFFFFF"/>
              </a:solidFill>
              <a:latin typeface="MS Shell Dlg"/>
            </a:rPr>
            <a:t>Lot N°02 DÉMOLITIONS - GROS UVRE - ISOLATIONS - ETANCHEITE</a:t>
          </a:r>
        </a:p>
        <a:p>
          <a:pPr algn="l"/>
          <a:r>
            <a:rPr lang="fr-FR" sz="1000" b="1" i="0">
              <a:solidFill>
                <a:srgbClr val="FFFFFF"/>
              </a:solidFill>
              <a:latin typeface="MS Shell Dlg"/>
            </a:rPr>
            <a:t>TRANCHE CONDITIONNELLE 1 : SEPARATION ELECTRIQUE</a:t>
          </a:r>
        </a:p>
        <a:p>
          <a:pPr algn="l"/>
          <a:endParaRPr sz="800">
            <a:solidFill>
              <a:srgbClr val="000000"/>
            </a:solidFill>
            <a:latin typeface="MS Shell Dlg"/>
          </a:endParaRPr>
        </a:p>
      </xdr:txBody>
    </xdr:sp>
    <xdr:clientData/>
  </xdr:twoCellAnchor>
  <xdr:twoCellAnchor editAs="absolute">
    <xdr:from>
      <xdr:col>4</xdr:col>
      <xdr:colOff>473520</xdr:colOff>
      <xdr:row>0</xdr:row>
      <xdr:rowOff>678519</xdr:rowOff>
    </xdr:from>
    <xdr:to>
      <xdr:col>5</xdr:col>
      <xdr:colOff>761520</xdr:colOff>
      <xdr:row>0</xdr:row>
      <xdr:rowOff>896006</xdr:rowOff>
    </xdr:to>
    <xdr:sp macro="" textlink="">
      <xdr:nvSpPr>
        <xdr:cNvPr id="4" name="Forme2">
          <a:extLst>
            <a:ext uri="{FF2B5EF4-FFF2-40B4-BE49-F238E27FC236}">
              <a16:creationId xmlns:a16="http://schemas.microsoft.com/office/drawing/2014/main" id="{00000000-0008-0000-0200-000004000000}"/>
            </a:ext>
          </a:extLst>
        </xdr:cNvPr>
        <xdr:cNvSpPr/>
      </xdr:nvSpPr>
      <xdr:spPr>
        <a:xfrm>
          <a:off x="5388420" y="678519"/>
          <a:ext cx="1019520" cy="217487"/>
        </a:xfrm>
        <a:prstGeom prst="roundRect">
          <a:avLst>
            <a:gd name="adj" fmla="val 6670"/>
          </a:avLst>
        </a:prstGeom>
        <a:solidFill>
          <a:srgbClr val="C0C0C0"/>
        </a:solidFill>
        <a:ln>
          <a:noFill/>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2139" tIns="62139" rIns="62139" bIns="62139" rtlCol="0" anchor="t"/>
        <a:lstStyle/>
        <a:p>
          <a:pPr algn="ctr"/>
          <a:r>
            <a:rPr lang="fr-FR" sz="900" b="1" i="0">
              <a:solidFill>
                <a:srgbClr val="FFFFFF"/>
              </a:solidFill>
              <a:latin typeface="MS Shell Dlg"/>
            </a:rPr>
            <a:t>D.P.G.F.</a:t>
          </a:r>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43620</xdr:colOff>
      <xdr:row>0</xdr:row>
      <xdr:rowOff>40163</xdr:rowOff>
    </xdr:from>
    <xdr:to>
      <xdr:col>5</xdr:col>
      <xdr:colOff>830580</xdr:colOff>
      <xdr:row>0</xdr:row>
      <xdr:rowOff>975360</xdr:rowOff>
    </xdr:to>
    <xdr:sp macro="" textlink="">
      <xdr:nvSpPr>
        <xdr:cNvPr id="3" name="Forme1">
          <a:extLst>
            <a:ext uri="{FF2B5EF4-FFF2-40B4-BE49-F238E27FC236}">
              <a16:creationId xmlns:a16="http://schemas.microsoft.com/office/drawing/2014/main" id="{00000000-0008-0000-0300-000003000000}"/>
            </a:ext>
          </a:extLst>
        </xdr:cNvPr>
        <xdr:cNvSpPr/>
      </xdr:nvSpPr>
      <xdr:spPr>
        <a:xfrm>
          <a:off x="43620" y="40163"/>
          <a:ext cx="6433380" cy="935197"/>
        </a:xfrm>
        <a:prstGeom prst="rect">
          <a:avLst/>
        </a:prstGeom>
        <a:solidFill>
          <a:srgbClr val="808080"/>
        </a:solidFill>
        <a:ln w="3175">
          <a:solidFill>
            <a:srgbClr val="808080"/>
          </a:solidFill>
          <a:prstDash val="solid"/>
        </a:ln>
      </xdr:spPr>
      <xdr:style>
        <a:lnRef idx="2">
          <a:schemeClr val="accent1">
            <a:shade val="50000"/>
          </a:schemeClr>
        </a:lnRef>
        <a:fillRef idx="0">
          <a:srgbClr val="808080"/>
        </a:fillRef>
        <a:effectRef idx="0">
          <a:schemeClr val="accent1"/>
        </a:effectRef>
        <a:fontRef idx="minor">
          <a:schemeClr val="accent1"/>
        </a:fontRef>
      </xdr:style>
      <xdr:txBody>
        <a:bodyPr vertOverflow="clip" horzOverflow="clip" lIns="62139" tIns="62139" rIns="62139" bIns="62139" rtlCol="0" anchor="t"/>
        <a:lstStyle/>
        <a:p>
          <a:pPr algn="l"/>
          <a:r>
            <a:rPr lang="fr-FR" sz="800" b="0" i="0">
              <a:solidFill>
                <a:srgbClr val="FFFFFF"/>
              </a:solidFill>
              <a:latin typeface="MS Shell Dlg"/>
            </a:rPr>
            <a:t>MISSION DE MAITRISE DOEUVRE TRAVAUX POUR : LA SEPARATION ELECTRIQUE DE DEUX ERP / AMENAGEMENTS POLES DE STOCKAGE DES DECHETS / ENCEINTES CLIMATIQUES BATIMENT PRINCIPAL CAMPUS CETERINAIRE DE VETAGRO SUP A MARCY L'ETOILE 69. -  1, Avenue Bourgelat</a:t>
          </a:r>
        </a:p>
        <a:p>
          <a:pPr algn="l"/>
          <a:r>
            <a:rPr lang="fr-FR" sz="800" b="0" i="0">
              <a:solidFill>
                <a:srgbClr val="FFFFFF"/>
              </a:solidFill>
              <a:latin typeface="MS Shell Dlg"/>
            </a:rPr>
            <a:t>VetAgro Sup  -  </a:t>
          </a:r>
          <a:r>
            <a:rPr lang="fr-FR" sz="800" b="0" i="0">
              <a:solidFill>
                <a:srgbClr val="FFFFFF"/>
              </a:solidFill>
              <a:latin typeface="Arial Narrow"/>
            </a:rPr>
            <a:t>1, Avenue Bourgelat</a:t>
          </a:r>
        </a:p>
        <a:p>
          <a:pPr algn="l"/>
          <a:r>
            <a:rPr lang="fr-FR" sz="1000" b="1" i="0">
              <a:solidFill>
                <a:srgbClr val="FFFFFF"/>
              </a:solidFill>
              <a:latin typeface="MS Shell Dlg"/>
            </a:rPr>
            <a:t>Lot N°02 DÉMOLITIONS - GROS UVRE - ISOLATIONS - ETANCHEITE</a:t>
          </a:r>
        </a:p>
        <a:p>
          <a:pPr algn="l"/>
          <a:r>
            <a:rPr lang="fr-FR" sz="1000" b="1" i="0">
              <a:solidFill>
                <a:srgbClr val="FFFFFF"/>
              </a:solidFill>
              <a:latin typeface="MS Shell Dlg"/>
            </a:rPr>
            <a:t>TRANCHE CONDITIONNELLE 2 : LOCAUX DECHETS</a:t>
          </a:r>
        </a:p>
        <a:p>
          <a:pPr algn="l"/>
          <a:endParaRPr sz="800">
            <a:solidFill>
              <a:srgbClr val="000000"/>
            </a:solidFill>
            <a:latin typeface="MS Shell Dlg"/>
          </a:endParaRPr>
        </a:p>
      </xdr:txBody>
    </xdr:sp>
    <xdr:clientData/>
  </xdr:twoCellAnchor>
  <xdr:twoCellAnchor editAs="absolute">
    <xdr:from>
      <xdr:col>4</xdr:col>
      <xdr:colOff>473520</xdr:colOff>
      <xdr:row>0</xdr:row>
      <xdr:rowOff>670899</xdr:rowOff>
    </xdr:from>
    <xdr:to>
      <xdr:col>5</xdr:col>
      <xdr:colOff>761520</xdr:colOff>
      <xdr:row>0</xdr:row>
      <xdr:rowOff>888386</xdr:rowOff>
    </xdr:to>
    <xdr:sp macro="" textlink="">
      <xdr:nvSpPr>
        <xdr:cNvPr id="4" name="Forme2">
          <a:extLst>
            <a:ext uri="{FF2B5EF4-FFF2-40B4-BE49-F238E27FC236}">
              <a16:creationId xmlns:a16="http://schemas.microsoft.com/office/drawing/2014/main" id="{00000000-0008-0000-0300-000004000000}"/>
            </a:ext>
          </a:extLst>
        </xdr:cNvPr>
        <xdr:cNvSpPr/>
      </xdr:nvSpPr>
      <xdr:spPr>
        <a:xfrm>
          <a:off x="5388420" y="670899"/>
          <a:ext cx="1019520" cy="217487"/>
        </a:xfrm>
        <a:prstGeom prst="roundRect">
          <a:avLst>
            <a:gd name="adj" fmla="val 6670"/>
          </a:avLst>
        </a:prstGeom>
        <a:solidFill>
          <a:srgbClr val="C0C0C0"/>
        </a:solidFill>
        <a:ln>
          <a:noFill/>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2139" tIns="62139" rIns="62139" bIns="62139" rtlCol="0" anchor="t"/>
        <a:lstStyle/>
        <a:p>
          <a:pPr algn="ctr"/>
          <a:r>
            <a:rPr lang="fr-FR" sz="900" b="1" i="0">
              <a:solidFill>
                <a:srgbClr val="FFFFFF"/>
              </a:solidFill>
              <a:latin typeface="MS Shell Dlg"/>
            </a:rPr>
            <a:t>D.P.G.F.</a:t>
          </a:r>
        </a:p>
      </xdr:txBody>
    </xdr:sp>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ECA69-D19A-4387-89DA-8D056350CF10}">
  <sheetPr>
    <pageSetUpPr fitToPage="1"/>
  </sheetPr>
  <dimension ref="A1"/>
  <sheetViews>
    <sheetView showGridLines="0" view="pageBreakPreview" topLeftCell="A13" zoomScaleNormal="100" zoomScaleSheetLayoutView="100" workbookViewId="0">
      <selection activeCell="D27" sqref="D27"/>
    </sheetView>
  </sheetViews>
  <sheetFormatPr baseColWidth="10" defaultColWidth="10.6640625" defaultRowHeight="14.4" x14ac:dyDescent="0.3"/>
  <cols>
    <col min="1" max="1" width="96.77734375" customWidth="1"/>
    <col min="2" max="2" width="10.6640625" customWidth="1"/>
  </cols>
  <sheetData/>
  <printOptions horizontalCentered="1"/>
  <pageMargins left="0.06" right="0.06" top="0.06" bottom="0.06" header="0.76" footer="0.76"/>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CD0A5-70EF-4E29-9BFC-B1B1BB5CF4F1}">
  <sheetPr>
    <pageSetUpPr fitToPage="1"/>
  </sheetPr>
  <dimension ref="A1:ZZ91"/>
  <sheetViews>
    <sheetView showGridLines="0" view="pageBreakPreview" zoomScaleNormal="100" zoomScaleSheetLayoutView="100" workbookViewId="0">
      <pane xSplit="2" ySplit="2" topLeftCell="C62" activePane="bottomRight" state="frozen"/>
      <selection pane="topRight" activeCell="C1" sqref="C1"/>
      <selection pane="bottomLeft" activeCell="A3" sqref="A3"/>
      <selection pane="bottomRight" activeCell="E47" sqref="E47:E85"/>
    </sheetView>
  </sheetViews>
  <sheetFormatPr baseColWidth="10" defaultColWidth="10.6640625" defaultRowHeight="14.4" x14ac:dyDescent="0.3"/>
  <cols>
    <col min="1" max="1" width="9.6640625" customWidth="1"/>
    <col min="2" max="2" width="46.6640625" customWidth="1"/>
    <col min="3" max="3" width="4.6640625" customWidth="1"/>
    <col min="4" max="5" width="10.6640625" customWidth="1"/>
    <col min="6" max="6" width="12.6640625" customWidth="1"/>
    <col min="7" max="7" width="10.6640625" customWidth="1"/>
    <col min="701" max="703" width="10.6640625" customWidth="1"/>
  </cols>
  <sheetData>
    <row r="1" spans="1:702" ht="79.95" customHeight="1" x14ac:dyDescent="0.3">
      <c r="A1" s="59"/>
      <c r="B1" s="60"/>
      <c r="C1" s="60"/>
      <c r="D1" s="60"/>
      <c r="E1" s="60"/>
      <c r="F1" s="61"/>
    </row>
    <row r="2" spans="1:702" x14ac:dyDescent="0.3">
      <c r="A2" s="1"/>
      <c r="B2" s="2"/>
      <c r="C2" s="3" t="s">
        <v>0</v>
      </c>
      <c r="D2" s="4" t="s">
        <v>1</v>
      </c>
      <c r="E2" s="5" t="s">
        <v>2</v>
      </c>
      <c r="F2" s="6" t="s">
        <v>3</v>
      </c>
    </row>
    <row r="3" spans="1:702" x14ac:dyDescent="0.3">
      <c r="A3" s="7"/>
      <c r="B3" s="8"/>
      <c r="C3" s="9"/>
      <c r="D3" s="8"/>
      <c r="E3" s="10"/>
      <c r="F3" s="11"/>
    </row>
    <row r="4" spans="1:702" x14ac:dyDescent="0.3">
      <c r="A4" s="12" t="s">
        <v>4</v>
      </c>
      <c r="B4" s="13" t="s">
        <v>5</v>
      </c>
      <c r="C4" s="14"/>
      <c r="D4" s="15"/>
      <c r="E4" s="16"/>
      <c r="F4" s="17"/>
      <c r="ZY4" t="s">
        <v>6</v>
      </c>
      <c r="ZZ4" s="18"/>
    </row>
    <row r="5" spans="1:702" x14ac:dyDescent="0.3">
      <c r="A5" s="19" t="s">
        <v>7</v>
      </c>
      <c r="B5" s="20" t="s">
        <v>8</v>
      </c>
      <c r="C5" s="14"/>
      <c r="D5" s="15"/>
      <c r="E5" s="16"/>
      <c r="F5" s="17"/>
      <c r="ZY5" t="s">
        <v>9</v>
      </c>
      <c r="ZZ5" s="18"/>
    </row>
    <row r="6" spans="1:702" x14ac:dyDescent="0.3">
      <c r="A6" s="21" t="s">
        <v>10</v>
      </c>
      <c r="B6" s="22" t="s">
        <v>11</v>
      </c>
      <c r="C6" s="14"/>
      <c r="D6" s="15"/>
      <c r="E6" s="16"/>
      <c r="F6" s="17"/>
      <c r="ZY6" t="s">
        <v>12</v>
      </c>
      <c r="ZZ6" s="18"/>
    </row>
    <row r="7" spans="1:702" x14ac:dyDescent="0.3">
      <c r="A7" s="23" t="s">
        <v>13</v>
      </c>
      <c r="B7" s="24" t="s">
        <v>14</v>
      </c>
      <c r="C7" s="25" t="s">
        <v>15</v>
      </c>
      <c r="D7" s="26">
        <v>1</v>
      </c>
      <c r="E7" s="27">
        <v>0</v>
      </c>
      <c r="F7" s="28">
        <f>ROUND(D7*E7,2)</f>
        <v>0</v>
      </c>
      <c r="ZY7" t="s">
        <v>16</v>
      </c>
      <c r="ZZ7" s="18" t="s">
        <v>17</v>
      </c>
    </row>
    <row r="8" spans="1:702" x14ac:dyDescent="0.3">
      <c r="A8" s="29"/>
      <c r="B8" s="30" t="s">
        <v>18</v>
      </c>
      <c r="C8" s="14"/>
      <c r="D8" s="15"/>
      <c r="E8" s="16"/>
      <c r="F8" s="17"/>
    </row>
    <row r="9" spans="1:702" x14ac:dyDescent="0.3">
      <c r="A9" s="29"/>
      <c r="B9" s="30"/>
      <c r="C9" s="14"/>
      <c r="D9" s="15"/>
      <c r="E9" s="16"/>
      <c r="F9" s="17"/>
    </row>
    <row r="10" spans="1:702" ht="66" x14ac:dyDescent="0.3">
      <c r="A10" s="29"/>
      <c r="B10" s="30" t="s">
        <v>19</v>
      </c>
      <c r="C10" s="14"/>
      <c r="D10" s="15"/>
      <c r="E10" s="16"/>
      <c r="F10" s="17"/>
    </row>
    <row r="11" spans="1:702" ht="39.6" x14ac:dyDescent="0.3">
      <c r="A11" s="29"/>
      <c r="B11" s="30" t="s">
        <v>20</v>
      </c>
      <c r="C11" s="14"/>
      <c r="D11" s="15"/>
      <c r="E11" s="16"/>
      <c r="F11" s="17"/>
    </row>
    <row r="12" spans="1:702" ht="26.4" x14ac:dyDescent="0.3">
      <c r="A12" s="29"/>
      <c r="B12" s="30" t="s">
        <v>21</v>
      </c>
      <c r="C12" s="14"/>
      <c r="D12" s="15"/>
      <c r="E12" s="16"/>
      <c r="F12" s="17"/>
    </row>
    <row r="13" spans="1:702" x14ac:dyDescent="0.3">
      <c r="A13" s="23" t="s">
        <v>22</v>
      </c>
      <c r="B13" s="24" t="s">
        <v>23</v>
      </c>
      <c r="C13" s="25" t="s">
        <v>24</v>
      </c>
      <c r="D13" s="26">
        <v>1</v>
      </c>
      <c r="E13" s="27">
        <v>0</v>
      </c>
      <c r="F13" s="28">
        <f>ROUND(D13*E13,2)</f>
        <v>0</v>
      </c>
      <c r="ZY13" t="s">
        <v>25</v>
      </c>
      <c r="ZZ13" s="18" t="s">
        <v>26</v>
      </c>
    </row>
    <row r="14" spans="1:702" ht="158.4" x14ac:dyDescent="0.3">
      <c r="A14" s="29"/>
      <c r="B14" s="30" t="s">
        <v>27</v>
      </c>
      <c r="C14" s="14"/>
      <c r="D14" s="15"/>
      <c r="E14" s="16"/>
      <c r="F14" s="17"/>
    </row>
    <row r="15" spans="1:702" x14ac:dyDescent="0.3">
      <c r="A15" s="29"/>
      <c r="B15" s="30"/>
      <c r="C15" s="14"/>
      <c r="D15" s="15"/>
      <c r="E15" s="16"/>
      <c r="F15" s="17"/>
    </row>
    <row r="16" spans="1:702" ht="52.8" x14ac:dyDescent="0.3">
      <c r="A16" s="29"/>
      <c r="B16" s="30" t="s">
        <v>28</v>
      </c>
      <c r="C16" s="14"/>
      <c r="D16" s="15"/>
      <c r="E16" s="16"/>
      <c r="F16" s="17"/>
    </row>
    <row r="17" spans="1:702" x14ac:dyDescent="0.3">
      <c r="A17" s="29"/>
      <c r="B17" s="30"/>
      <c r="C17" s="14"/>
      <c r="D17" s="15"/>
      <c r="E17" s="16"/>
      <c r="F17" s="17"/>
    </row>
    <row r="18" spans="1:702" ht="26.4" x14ac:dyDescent="0.3">
      <c r="A18" s="29"/>
      <c r="B18" s="30" t="s">
        <v>29</v>
      </c>
      <c r="C18" s="14"/>
      <c r="D18" s="15"/>
      <c r="E18" s="16"/>
      <c r="F18" s="17"/>
    </row>
    <row r="19" spans="1:702" x14ac:dyDescent="0.3">
      <c r="A19" s="29"/>
      <c r="B19" s="30"/>
      <c r="C19" s="14"/>
      <c r="D19" s="15"/>
      <c r="E19" s="16"/>
      <c r="F19" s="17"/>
    </row>
    <row r="20" spans="1:702" ht="39.6" x14ac:dyDescent="0.3">
      <c r="A20" s="29"/>
      <c r="B20" s="30" t="s">
        <v>30</v>
      </c>
      <c r="C20" s="14"/>
      <c r="D20" s="15"/>
      <c r="E20" s="16"/>
      <c r="F20" s="17"/>
    </row>
    <row r="21" spans="1:702" x14ac:dyDescent="0.3">
      <c r="A21" s="29"/>
      <c r="B21" s="30"/>
      <c r="C21" s="14"/>
      <c r="D21" s="15"/>
      <c r="E21" s="16"/>
      <c r="F21" s="17"/>
    </row>
    <row r="22" spans="1:702" ht="39.6" x14ac:dyDescent="0.3">
      <c r="A22" s="29"/>
      <c r="B22" s="30" t="s">
        <v>31</v>
      </c>
      <c r="C22" s="14"/>
      <c r="D22" s="15"/>
      <c r="E22" s="16"/>
      <c r="F22" s="17"/>
    </row>
    <row r="23" spans="1:702" ht="26.4" x14ac:dyDescent="0.3">
      <c r="A23" s="29"/>
      <c r="B23" s="30" t="s">
        <v>32</v>
      </c>
      <c r="C23" s="14"/>
      <c r="D23" s="15"/>
      <c r="E23" s="16"/>
      <c r="F23" s="17"/>
    </row>
    <row r="24" spans="1:702" x14ac:dyDescent="0.3">
      <c r="A24" s="29"/>
      <c r="B24" s="30"/>
      <c r="C24" s="14"/>
      <c r="D24" s="15"/>
      <c r="E24" s="16"/>
      <c r="F24" s="17"/>
    </row>
    <row r="25" spans="1:702" x14ac:dyDescent="0.3">
      <c r="A25" s="29"/>
      <c r="B25" s="30" t="s">
        <v>33</v>
      </c>
      <c r="C25" s="14"/>
      <c r="D25" s="15"/>
      <c r="E25" s="16"/>
      <c r="F25" s="17"/>
    </row>
    <row r="26" spans="1:702" ht="26.4" x14ac:dyDescent="0.3">
      <c r="A26" s="29"/>
      <c r="B26" s="30" t="s">
        <v>34</v>
      </c>
      <c r="C26" s="14"/>
      <c r="D26" s="15"/>
      <c r="E26" s="16"/>
      <c r="F26" s="17"/>
    </row>
    <row r="27" spans="1:702" ht="26.4" x14ac:dyDescent="0.3">
      <c r="A27" s="29"/>
      <c r="B27" s="30" t="s">
        <v>35</v>
      </c>
      <c r="C27" s="14"/>
      <c r="D27" s="15"/>
      <c r="E27" s="16"/>
      <c r="F27" s="17"/>
    </row>
    <row r="28" spans="1:702" x14ac:dyDescent="0.3">
      <c r="A28" s="23" t="s">
        <v>36</v>
      </c>
      <c r="B28" s="24" t="s">
        <v>37</v>
      </c>
      <c r="C28" s="25" t="s">
        <v>38</v>
      </c>
      <c r="D28" s="26">
        <v>1</v>
      </c>
      <c r="E28" s="27">
        <v>0</v>
      </c>
      <c r="F28" s="28">
        <f>ROUND(D28*E28,2)</f>
        <v>0</v>
      </c>
      <c r="ZY28" t="s">
        <v>39</v>
      </c>
      <c r="ZZ28" s="18" t="s">
        <v>40</v>
      </c>
    </row>
    <row r="29" spans="1:702" x14ac:dyDescent="0.3">
      <c r="A29" s="29"/>
      <c r="B29" s="30" t="s">
        <v>41</v>
      </c>
      <c r="C29" s="14"/>
      <c r="D29" s="15"/>
      <c r="E29" s="16"/>
      <c r="F29" s="17"/>
    </row>
    <row r="30" spans="1:702" x14ac:dyDescent="0.3">
      <c r="A30" s="29"/>
      <c r="B30" s="30"/>
      <c r="C30" s="14"/>
      <c r="D30" s="15"/>
      <c r="E30" s="16"/>
      <c r="F30" s="17"/>
    </row>
    <row r="31" spans="1:702" ht="39.6" x14ac:dyDescent="0.3">
      <c r="A31" s="29"/>
      <c r="B31" s="30" t="s">
        <v>42</v>
      </c>
      <c r="C31" s="14"/>
      <c r="D31" s="15"/>
      <c r="E31" s="16"/>
      <c r="F31" s="17"/>
    </row>
    <row r="32" spans="1:702" ht="26.4" x14ac:dyDescent="0.3">
      <c r="A32" s="29"/>
      <c r="B32" s="30" t="s">
        <v>43</v>
      </c>
      <c r="C32" s="14"/>
      <c r="D32" s="15"/>
      <c r="E32" s="16"/>
      <c r="F32" s="17"/>
    </row>
    <row r="33" spans="1:702" ht="39.6" x14ac:dyDescent="0.3">
      <c r="A33" s="29"/>
      <c r="B33" s="30" t="s">
        <v>44</v>
      </c>
      <c r="C33" s="14"/>
      <c r="D33" s="15"/>
      <c r="E33" s="16"/>
      <c r="F33" s="17"/>
    </row>
    <row r="34" spans="1:702" ht="26.4" x14ac:dyDescent="0.3">
      <c r="A34" s="29"/>
      <c r="B34" s="30" t="s">
        <v>45</v>
      </c>
      <c r="C34" s="14"/>
      <c r="D34" s="15"/>
      <c r="E34" s="16"/>
      <c r="F34" s="17"/>
    </row>
    <row r="35" spans="1:702" ht="26.4" x14ac:dyDescent="0.3">
      <c r="A35" s="29"/>
      <c r="B35" s="30" t="s">
        <v>46</v>
      </c>
      <c r="C35" s="14"/>
      <c r="D35" s="15"/>
      <c r="E35" s="16"/>
      <c r="F35" s="17"/>
    </row>
    <row r="36" spans="1:702" x14ac:dyDescent="0.3">
      <c r="A36" s="29"/>
      <c r="B36" s="30"/>
      <c r="C36" s="14"/>
      <c r="D36" s="15"/>
      <c r="E36" s="16"/>
      <c r="F36" s="17"/>
    </row>
    <row r="37" spans="1:702" ht="26.4" x14ac:dyDescent="0.3">
      <c r="A37" s="29"/>
      <c r="B37" s="30" t="s">
        <v>47</v>
      </c>
      <c r="C37" s="14"/>
      <c r="D37" s="15"/>
      <c r="E37" s="16"/>
      <c r="F37" s="17"/>
    </row>
    <row r="38" spans="1:702" x14ac:dyDescent="0.3">
      <c r="A38" s="29"/>
      <c r="B38" s="30"/>
      <c r="C38" s="14"/>
      <c r="D38" s="15"/>
      <c r="E38" s="16"/>
      <c r="F38" s="17"/>
    </row>
    <row r="39" spans="1:702" ht="39.6" x14ac:dyDescent="0.3">
      <c r="A39" s="29"/>
      <c r="B39" s="30" t="s">
        <v>48</v>
      </c>
      <c r="C39" s="14"/>
      <c r="D39" s="15"/>
      <c r="E39" s="16"/>
      <c r="F39" s="17"/>
    </row>
    <row r="40" spans="1:702" ht="26.4" x14ac:dyDescent="0.3">
      <c r="A40" s="29"/>
      <c r="B40" s="30" t="s">
        <v>49</v>
      </c>
      <c r="C40" s="14"/>
      <c r="D40" s="15"/>
      <c r="E40" s="16"/>
      <c r="F40" s="17"/>
    </row>
    <row r="41" spans="1:702" x14ac:dyDescent="0.3">
      <c r="A41" s="29"/>
      <c r="B41" s="31"/>
      <c r="C41" s="14"/>
      <c r="D41" s="15"/>
      <c r="E41" s="16"/>
      <c r="F41" s="17"/>
    </row>
    <row r="42" spans="1:702" x14ac:dyDescent="0.3">
      <c r="A42" s="32"/>
      <c r="B42" s="33" t="s">
        <v>50</v>
      </c>
      <c r="C42" s="14"/>
      <c r="D42" s="15"/>
      <c r="E42" s="16"/>
      <c r="F42" s="34">
        <f>SUBTOTAL(109,F6:F41)</f>
        <v>0</v>
      </c>
      <c r="ZY42" t="s">
        <v>51</v>
      </c>
    </row>
    <row r="43" spans="1:702" x14ac:dyDescent="0.3">
      <c r="A43" s="35"/>
      <c r="B43" s="36" t="s">
        <v>52</v>
      </c>
      <c r="C43" s="14"/>
      <c r="D43" s="15"/>
      <c r="E43" s="16"/>
      <c r="F43" s="37">
        <f>SUBTOTAL(109,F5:F42)</f>
        <v>0</v>
      </c>
      <c r="G43" s="38"/>
      <c r="ZY43" t="s">
        <v>53</v>
      </c>
    </row>
    <row r="44" spans="1:702" x14ac:dyDescent="0.3">
      <c r="A44" s="39"/>
      <c r="B44" s="40"/>
      <c r="C44" s="14"/>
      <c r="D44" s="15"/>
      <c r="E44" s="16"/>
      <c r="F44" s="11"/>
    </row>
    <row r="45" spans="1:702" x14ac:dyDescent="0.3">
      <c r="A45" s="12" t="s">
        <v>54</v>
      </c>
      <c r="B45" s="13" t="s">
        <v>55</v>
      </c>
      <c r="C45" s="14"/>
      <c r="D45" s="15"/>
      <c r="E45" s="16"/>
      <c r="F45" s="17"/>
      <c r="ZY45" t="s">
        <v>56</v>
      </c>
      <c r="ZZ45" s="18" t="s">
        <v>57</v>
      </c>
    </row>
    <row r="46" spans="1:702" ht="26.4" x14ac:dyDescent="0.3">
      <c r="A46" s="19" t="s">
        <v>58</v>
      </c>
      <c r="B46" s="20" t="s">
        <v>59</v>
      </c>
      <c r="C46" s="14"/>
      <c r="D46" s="15"/>
      <c r="E46" s="16"/>
      <c r="F46" s="17"/>
      <c r="ZY46" t="s">
        <v>60</v>
      </c>
      <c r="ZZ46" s="18"/>
    </row>
    <row r="47" spans="1:702" x14ac:dyDescent="0.3">
      <c r="A47" s="21" t="s">
        <v>61</v>
      </c>
      <c r="B47" s="22" t="s">
        <v>62</v>
      </c>
      <c r="C47" s="14"/>
      <c r="D47" s="15"/>
      <c r="E47" s="16"/>
      <c r="F47" s="17"/>
      <c r="ZY47" t="s">
        <v>63</v>
      </c>
      <c r="ZZ47" s="18"/>
    </row>
    <row r="48" spans="1:702" x14ac:dyDescent="0.3">
      <c r="A48" s="41" t="s">
        <v>64</v>
      </c>
      <c r="B48" s="42" t="s">
        <v>65</v>
      </c>
      <c r="C48" s="14"/>
      <c r="D48" s="15"/>
      <c r="E48" s="16"/>
      <c r="F48" s="17"/>
      <c r="ZY48" t="s">
        <v>66</v>
      </c>
      <c r="ZZ48" s="18"/>
    </row>
    <row r="49" spans="1:702" x14ac:dyDescent="0.3">
      <c r="A49" s="23" t="s">
        <v>67</v>
      </c>
      <c r="B49" s="24" t="s">
        <v>68</v>
      </c>
      <c r="C49" s="25" t="s">
        <v>69</v>
      </c>
      <c r="D49" s="26">
        <v>56.72</v>
      </c>
      <c r="E49" s="27"/>
      <c r="F49" s="28">
        <f>ROUND(D49*E49,2)</f>
        <v>0</v>
      </c>
      <c r="ZY49" t="s">
        <v>70</v>
      </c>
      <c r="ZZ49" s="18" t="s">
        <v>71</v>
      </c>
    </row>
    <row r="50" spans="1:702" x14ac:dyDescent="0.3">
      <c r="A50" s="41" t="s">
        <v>72</v>
      </c>
      <c r="B50" s="42" t="s">
        <v>73</v>
      </c>
      <c r="C50" s="14"/>
      <c r="D50" s="15"/>
      <c r="E50" s="16"/>
      <c r="F50" s="17"/>
      <c r="ZY50" t="s">
        <v>74</v>
      </c>
      <c r="ZZ50" s="18"/>
    </row>
    <row r="51" spans="1:702" x14ac:dyDescent="0.3">
      <c r="A51" s="23" t="s">
        <v>75</v>
      </c>
      <c r="B51" s="24" t="s">
        <v>76</v>
      </c>
      <c r="C51" s="25" t="s">
        <v>77</v>
      </c>
      <c r="D51" s="26">
        <v>2.4500000000000002</v>
      </c>
      <c r="E51" s="27"/>
      <c r="F51" s="28">
        <f>ROUND(D51*E51,2)</f>
        <v>0</v>
      </c>
      <c r="ZY51" t="s">
        <v>78</v>
      </c>
      <c r="ZZ51" s="18" t="s">
        <v>79</v>
      </c>
    </row>
    <row r="52" spans="1:702" x14ac:dyDescent="0.3">
      <c r="A52" s="21" t="s">
        <v>80</v>
      </c>
      <c r="B52" s="22" t="s">
        <v>81</v>
      </c>
      <c r="C52" s="14"/>
      <c r="D52" s="15"/>
      <c r="E52" s="16"/>
      <c r="F52" s="17"/>
      <c r="ZY52" t="s">
        <v>82</v>
      </c>
      <c r="ZZ52" s="18"/>
    </row>
    <row r="53" spans="1:702" x14ac:dyDescent="0.3">
      <c r="A53" s="41" t="s">
        <v>83</v>
      </c>
      <c r="B53" s="42" t="s">
        <v>84</v>
      </c>
      <c r="C53" s="14"/>
      <c r="D53" s="15"/>
      <c r="E53" s="16"/>
      <c r="F53" s="17"/>
      <c r="ZY53" t="s">
        <v>85</v>
      </c>
      <c r="ZZ53" s="18"/>
    </row>
    <row r="54" spans="1:702" x14ac:dyDescent="0.3">
      <c r="A54" s="23" t="s">
        <v>86</v>
      </c>
      <c r="B54" s="24" t="s">
        <v>87</v>
      </c>
      <c r="C54" s="25" t="s">
        <v>88</v>
      </c>
      <c r="D54" s="26">
        <v>11</v>
      </c>
      <c r="E54" s="27"/>
      <c r="F54" s="28">
        <f>ROUND(D54*E54,2)</f>
        <v>0</v>
      </c>
      <c r="ZY54" t="s">
        <v>89</v>
      </c>
      <c r="ZZ54" s="18" t="s">
        <v>90</v>
      </c>
    </row>
    <row r="55" spans="1:702" x14ac:dyDescent="0.3">
      <c r="A55" s="23" t="s">
        <v>91</v>
      </c>
      <c r="B55" s="24" t="s">
        <v>92</v>
      </c>
      <c r="C55" s="25" t="s">
        <v>93</v>
      </c>
      <c r="D55" s="26">
        <v>1</v>
      </c>
      <c r="E55" s="27"/>
      <c r="F55" s="28">
        <f>ROUND(D55*E55,2)</f>
        <v>0</v>
      </c>
      <c r="ZY55" t="s">
        <v>94</v>
      </c>
      <c r="ZZ55" s="18" t="s">
        <v>95</v>
      </c>
    </row>
    <row r="56" spans="1:702" x14ac:dyDescent="0.3">
      <c r="A56" s="21" t="s">
        <v>96</v>
      </c>
      <c r="B56" s="22" t="s">
        <v>97</v>
      </c>
      <c r="C56" s="14"/>
      <c r="D56" s="15"/>
      <c r="E56" s="16"/>
      <c r="F56" s="17"/>
      <c r="ZY56" t="s">
        <v>98</v>
      </c>
      <c r="ZZ56" s="18"/>
    </row>
    <row r="57" spans="1:702" x14ac:dyDescent="0.3">
      <c r="A57" s="41" t="s">
        <v>99</v>
      </c>
      <c r="B57" s="42" t="s">
        <v>100</v>
      </c>
      <c r="C57" s="14"/>
      <c r="D57" s="15"/>
      <c r="E57" s="16"/>
      <c r="F57" s="17"/>
      <c r="ZY57" t="s">
        <v>101</v>
      </c>
      <c r="ZZ57" s="18"/>
    </row>
    <row r="58" spans="1:702" x14ac:dyDescent="0.3">
      <c r="A58" s="23" t="s">
        <v>102</v>
      </c>
      <c r="B58" s="24" t="s">
        <v>103</v>
      </c>
      <c r="C58" s="25" t="s">
        <v>104</v>
      </c>
      <c r="D58" s="26">
        <v>1</v>
      </c>
      <c r="E58" s="27"/>
      <c r="F58" s="28">
        <f>ROUND(D58*E58,2)</f>
        <v>0</v>
      </c>
      <c r="ZY58" t="s">
        <v>105</v>
      </c>
      <c r="ZZ58" s="18" t="s">
        <v>106</v>
      </c>
    </row>
    <row r="59" spans="1:702" x14ac:dyDescent="0.3">
      <c r="A59" s="29"/>
      <c r="B59" s="31"/>
      <c r="C59" s="14"/>
      <c r="D59" s="15"/>
      <c r="E59" s="16"/>
      <c r="F59" s="17"/>
    </row>
    <row r="60" spans="1:702" ht="26.4" x14ac:dyDescent="0.3">
      <c r="A60" s="43"/>
      <c r="B60" s="44" t="s">
        <v>107</v>
      </c>
      <c r="C60" s="14"/>
      <c r="D60" s="15"/>
      <c r="E60" s="16"/>
      <c r="F60" s="45">
        <f>SUBTOTAL(109,F47:F59)</f>
        <v>0</v>
      </c>
      <c r="ZY60" t="s">
        <v>108</v>
      </c>
    </row>
    <row r="61" spans="1:702" x14ac:dyDescent="0.3">
      <c r="A61" s="29"/>
      <c r="B61" s="31"/>
      <c r="C61" s="14"/>
      <c r="D61" s="15"/>
      <c r="E61" s="16"/>
      <c r="F61" s="17"/>
    </row>
    <row r="62" spans="1:702" x14ac:dyDescent="0.3">
      <c r="A62" s="19" t="s">
        <v>109</v>
      </c>
      <c r="B62" s="20" t="s">
        <v>110</v>
      </c>
      <c r="C62" s="14"/>
      <c r="D62" s="15"/>
      <c r="E62" s="16"/>
      <c r="F62" s="17"/>
      <c r="ZY62" t="s">
        <v>111</v>
      </c>
      <c r="ZZ62" s="18"/>
    </row>
    <row r="63" spans="1:702" x14ac:dyDescent="0.3">
      <c r="A63" s="21" t="s">
        <v>112</v>
      </c>
      <c r="B63" s="22" t="s">
        <v>113</v>
      </c>
      <c r="C63" s="14"/>
      <c r="D63" s="15"/>
      <c r="E63" s="16"/>
      <c r="F63" s="17"/>
      <c r="ZY63" t="s">
        <v>114</v>
      </c>
      <c r="ZZ63" s="18"/>
    </row>
    <row r="64" spans="1:702" x14ac:dyDescent="0.3">
      <c r="A64" s="41" t="s">
        <v>115</v>
      </c>
      <c r="B64" s="42" t="s">
        <v>116</v>
      </c>
      <c r="C64" s="14"/>
      <c r="D64" s="15"/>
      <c r="E64" s="16"/>
      <c r="F64" s="17"/>
      <c r="ZY64" t="s">
        <v>117</v>
      </c>
      <c r="ZZ64" s="18"/>
    </row>
    <row r="65" spans="1:702" x14ac:dyDescent="0.3">
      <c r="A65" s="23" t="s">
        <v>118</v>
      </c>
      <c r="B65" s="24" t="s">
        <v>119</v>
      </c>
      <c r="C65" s="25" t="s">
        <v>120</v>
      </c>
      <c r="D65" s="26"/>
      <c r="E65" s="27"/>
      <c r="F65" s="28">
        <f>ROUND(D65*E65,2)</f>
        <v>0</v>
      </c>
      <c r="ZY65" t="s">
        <v>121</v>
      </c>
      <c r="ZZ65" s="18" t="s">
        <v>122</v>
      </c>
    </row>
    <row r="66" spans="1:702" x14ac:dyDescent="0.3">
      <c r="A66" s="21" t="s">
        <v>123</v>
      </c>
      <c r="B66" s="22" t="s">
        <v>124</v>
      </c>
      <c r="C66" s="14"/>
      <c r="D66" s="15"/>
      <c r="E66" s="16"/>
      <c r="F66" s="17"/>
      <c r="ZY66" t="s">
        <v>125</v>
      </c>
      <c r="ZZ66" s="18"/>
    </row>
    <row r="67" spans="1:702" x14ac:dyDescent="0.3">
      <c r="A67" s="41" t="s">
        <v>126</v>
      </c>
      <c r="B67" s="42" t="s">
        <v>127</v>
      </c>
      <c r="C67" s="14"/>
      <c r="D67" s="15"/>
      <c r="E67" s="16"/>
      <c r="F67" s="17"/>
      <c r="ZY67" t="s">
        <v>128</v>
      </c>
      <c r="ZZ67" s="18"/>
    </row>
    <row r="68" spans="1:702" x14ac:dyDescent="0.3">
      <c r="A68" s="23" t="s">
        <v>129</v>
      </c>
      <c r="B68" s="24" t="s">
        <v>130</v>
      </c>
      <c r="C68" s="25" t="s">
        <v>131</v>
      </c>
      <c r="D68" s="26"/>
      <c r="E68" s="27"/>
      <c r="F68" s="28">
        <f>ROUND(D68*E68,2)</f>
        <v>0</v>
      </c>
      <c r="ZY68" t="s">
        <v>132</v>
      </c>
      <c r="ZZ68" s="18" t="s">
        <v>133</v>
      </c>
    </row>
    <row r="69" spans="1:702" x14ac:dyDescent="0.3">
      <c r="A69" s="21" t="s">
        <v>134</v>
      </c>
      <c r="B69" s="22" t="s">
        <v>135</v>
      </c>
      <c r="C69" s="14"/>
      <c r="D69" s="15"/>
      <c r="E69" s="16"/>
      <c r="F69" s="17"/>
      <c r="ZY69" t="s">
        <v>136</v>
      </c>
      <c r="ZZ69" s="18"/>
    </row>
    <row r="70" spans="1:702" x14ac:dyDescent="0.3">
      <c r="A70" s="41" t="s">
        <v>137</v>
      </c>
      <c r="B70" s="42" t="s">
        <v>138</v>
      </c>
      <c r="C70" s="14"/>
      <c r="D70" s="15"/>
      <c r="E70" s="16"/>
      <c r="F70" s="17"/>
      <c r="ZY70" t="s">
        <v>139</v>
      </c>
      <c r="ZZ70" s="18"/>
    </row>
    <row r="71" spans="1:702" x14ac:dyDescent="0.3">
      <c r="A71" s="23" t="s">
        <v>140</v>
      </c>
      <c r="B71" s="24" t="s">
        <v>141</v>
      </c>
      <c r="C71" s="25" t="s">
        <v>142</v>
      </c>
      <c r="D71" s="26">
        <v>19.38</v>
      </c>
      <c r="E71" s="27"/>
      <c r="F71" s="28">
        <f>ROUND(D71*E71,2)</f>
        <v>0</v>
      </c>
      <c r="ZY71" t="s">
        <v>143</v>
      </c>
      <c r="ZZ71" s="18" t="s">
        <v>144</v>
      </c>
    </row>
    <row r="72" spans="1:702" x14ac:dyDescent="0.3">
      <c r="A72" s="41" t="s">
        <v>145</v>
      </c>
      <c r="B72" s="42" t="s">
        <v>146</v>
      </c>
      <c r="C72" s="14"/>
      <c r="D72" s="15"/>
      <c r="E72" s="16"/>
      <c r="F72" s="17"/>
      <c r="ZY72" t="s">
        <v>147</v>
      </c>
      <c r="ZZ72" s="18"/>
    </row>
    <row r="73" spans="1:702" x14ac:dyDescent="0.3">
      <c r="A73" s="41" t="s">
        <v>148</v>
      </c>
      <c r="B73" s="42" t="s">
        <v>149</v>
      </c>
      <c r="C73" s="14"/>
      <c r="D73" s="15"/>
      <c r="E73" s="16"/>
      <c r="F73" s="17"/>
      <c r="ZY73" t="s">
        <v>150</v>
      </c>
      <c r="ZZ73" s="18"/>
    </row>
    <row r="74" spans="1:702" x14ac:dyDescent="0.3">
      <c r="A74" s="23" t="s">
        <v>151</v>
      </c>
      <c r="B74" s="24" t="s">
        <v>152</v>
      </c>
      <c r="C74" s="25" t="s">
        <v>153</v>
      </c>
      <c r="D74" s="26">
        <v>8.4</v>
      </c>
      <c r="E74" s="27"/>
      <c r="F74" s="28">
        <f>ROUND(D74*E74,2)</f>
        <v>0</v>
      </c>
      <c r="ZY74" t="s">
        <v>154</v>
      </c>
      <c r="ZZ74" s="18" t="s">
        <v>155</v>
      </c>
    </row>
    <row r="75" spans="1:702" x14ac:dyDescent="0.3">
      <c r="A75" s="21" t="s">
        <v>156</v>
      </c>
      <c r="B75" s="22" t="s">
        <v>157</v>
      </c>
      <c r="C75" s="14"/>
      <c r="D75" s="15"/>
      <c r="E75" s="16"/>
      <c r="F75" s="17"/>
      <c r="ZY75" t="s">
        <v>158</v>
      </c>
      <c r="ZZ75" s="18"/>
    </row>
    <row r="76" spans="1:702" x14ac:dyDescent="0.3">
      <c r="A76" s="41" t="s">
        <v>159</v>
      </c>
      <c r="B76" s="42" t="s">
        <v>160</v>
      </c>
      <c r="C76" s="14"/>
      <c r="D76" s="15"/>
      <c r="E76" s="16"/>
      <c r="F76" s="17"/>
      <c r="ZY76" t="s">
        <v>161</v>
      </c>
      <c r="ZZ76" s="18"/>
    </row>
    <row r="77" spans="1:702" x14ac:dyDescent="0.3">
      <c r="A77" s="41" t="s">
        <v>162</v>
      </c>
      <c r="B77" s="42" t="s">
        <v>163</v>
      </c>
      <c r="C77" s="14"/>
      <c r="D77" s="15"/>
      <c r="E77" s="16"/>
      <c r="F77" s="17"/>
      <c r="ZY77" t="s">
        <v>164</v>
      </c>
      <c r="ZZ77" s="18"/>
    </row>
    <row r="78" spans="1:702" x14ac:dyDescent="0.3">
      <c r="A78" s="23" t="s">
        <v>165</v>
      </c>
      <c r="B78" s="24" t="s">
        <v>166</v>
      </c>
      <c r="C78" s="25" t="s">
        <v>167</v>
      </c>
      <c r="D78" s="26"/>
      <c r="E78" s="27"/>
      <c r="F78" s="28">
        <f>ROUND(D78*E78,2)</f>
        <v>0</v>
      </c>
      <c r="ZY78" t="s">
        <v>168</v>
      </c>
      <c r="ZZ78" s="18" t="s">
        <v>169</v>
      </c>
    </row>
    <row r="79" spans="1:702" x14ac:dyDescent="0.3">
      <c r="A79" s="29"/>
      <c r="B79" s="31"/>
      <c r="C79" s="14"/>
      <c r="D79" s="15"/>
      <c r="E79" s="16"/>
      <c r="F79" s="17"/>
    </row>
    <row r="80" spans="1:702" x14ac:dyDescent="0.3">
      <c r="A80" s="43"/>
      <c r="B80" s="44" t="s">
        <v>170</v>
      </c>
      <c r="C80" s="14"/>
      <c r="D80" s="15"/>
      <c r="E80" s="16"/>
      <c r="F80" s="45">
        <f>SUBTOTAL(109,F63:F79)</f>
        <v>0</v>
      </c>
      <c r="ZY80" t="s">
        <v>171</v>
      </c>
    </row>
    <row r="81" spans="1:701" x14ac:dyDescent="0.3">
      <c r="A81" s="29"/>
      <c r="B81" s="31"/>
      <c r="C81" s="14"/>
      <c r="D81" s="15"/>
      <c r="E81" s="16"/>
      <c r="F81" s="17"/>
    </row>
    <row r="82" spans="1:701" x14ac:dyDescent="0.3">
      <c r="A82" s="46"/>
      <c r="B82" s="47"/>
      <c r="C82" s="14"/>
      <c r="D82" s="15"/>
      <c r="E82" s="16"/>
      <c r="F82" s="48"/>
    </row>
    <row r="83" spans="1:701" ht="26.4" x14ac:dyDescent="0.3">
      <c r="A83" s="35"/>
      <c r="B83" s="36" t="s">
        <v>172</v>
      </c>
      <c r="C83" s="14"/>
      <c r="D83" s="15"/>
      <c r="E83" s="16"/>
      <c r="F83" s="37">
        <f>SUBTOTAL(109,F46:F82)</f>
        <v>0</v>
      </c>
      <c r="G83" s="38"/>
      <c r="ZY83" t="s">
        <v>173</v>
      </c>
    </row>
    <row r="84" spans="1:701" x14ac:dyDescent="0.3">
      <c r="A84" s="39"/>
      <c r="B84" s="40"/>
      <c r="C84" s="14"/>
      <c r="D84" s="15"/>
      <c r="E84" s="16"/>
      <c r="F84" s="11"/>
    </row>
    <row r="85" spans="1:701" x14ac:dyDescent="0.3">
      <c r="A85" s="49"/>
      <c r="B85" s="50"/>
      <c r="C85" s="51"/>
      <c r="D85" s="52"/>
      <c r="E85" s="53"/>
      <c r="F85" s="48"/>
    </row>
    <row r="86" spans="1:701" x14ac:dyDescent="0.3">
      <c r="A86" s="54"/>
      <c r="B86" s="54"/>
      <c r="C86" s="54"/>
      <c r="D86" s="54"/>
      <c r="E86" s="54"/>
      <c r="F86" s="54"/>
    </row>
    <row r="87" spans="1:701" ht="28.8" x14ac:dyDescent="0.3">
      <c r="B87" s="55" t="s">
        <v>174</v>
      </c>
      <c r="F87" s="56">
        <f>SUBTOTAL(109,F4:F85)</f>
        <v>0</v>
      </c>
      <c r="ZY87" t="s">
        <v>175</v>
      </c>
    </row>
    <row r="88" spans="1:701" x14ac:dyDescent="0.3">
      <c r="A88" s="57">
        <v>20</v>
      </c>
      <c r="B88" s="55" t="str">
        <f>CONCATENATE("Montant TVA (",A88,"%)")</f>
        <v>Montant TVA (20%)</v>
      </c>
      <c r="F88" s="56">
        <f>(F87*A88)/100</f>
        <v>0</v>
      </c>
      <c r="ZY88" t="s">
        <v>176</v>
      </c>
    </row>
    <row r="89" spans="1:701" x14ac:dyDescent="0.3">
      <c r="B89" s="55" t="s">
        <v>177</v>
      </c>
      <c r="F89" s="56">
        <f>F87+F88</f>
        <v>0</v>
      </c>
      <c r="ZY89" t="s">
        <v>178</v>
      </c>
    </row>
    <row r="90" spans="1:701" x14ac:dyDescent="0.3">
      <c r="F90" s="56"/>
    </row>
    <row r="91" spans="1:701" x14ac:dyDescent="0.3">
      <c r="F91" s="56"/>
    </row>
  </sheetData>
  <mergeCells count="1">
    <mergeCell ref="A1:F1"/>
  </mergeCells>
  <printOptions horizontalCentered="1"/>
  <pageMargins left="0.06" right="0.06" top="0.06" bottom="0.06" header="0.76" footer="0.76"/>
  <pageSetup paperSize="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BFEFF-3B99-4D1D-9E5E-837B448A9259}">
  <sheetPr>
    <pageSetUpPr fitToPage="1"/>
  </sheetPr>
  <dimension ref="A1:ZZ128"/>
  <sheetViews>
    <sheetView showGridLines="0" view="pageBreakPreview" zoomScaleNormal="100" zoomScaleSheetLayoutView="100" workbookViewId="0">
      <pane xSplit="2" ySplit="2" topLeftCell="C94" activePane="bottomRight" state="frozen"/>
      <selection pane="topRight" activeCell="C1" sqref="C1"/>
      <selection pane="bottomLeft" activeCell="A3" sqref="A3"/>
      <selection pane="bottomRight" activeCell="G101" sqref="G101"/>
    </sheetView>
  </sheetViews>
  <sheetFormatPr baseColWidth="10" defaultColWidth="10.6640625" defaultRowHeight="14.4" x14ac:dyDescent="0.3"/>
  <cols>
    <col min="1" max="1" width="9.6640625" customWidth="1"/>
    <col min="2" max="2" width="46.6640625" customWidth="1"/>
    <col min="3" max="3" width="4.6640625" customWidth="1"/>
    <col min="4" max="5" width="10.6640625" customWidth="1"/>
    <col min="6" max="6" width="12.6640625" customWidth="1"/>
    <col min="7" max="7" width="10.6640625" customWidth="1"/>
    <col min="701" max="703" width="10.6640625" customWidth="1"/>
  </cols>
  <sheetData>
    <row r="1" spans="1:702" ht="79.95" customHeight="1" x14ac:dyDescent="0.3">
      <c r="A1" s="59"/>
      <c r="B1" s="60"/>
      <c r="C1" s="60"/>
      <c r="D1" s="60"/>
      <c r="E1" s="60"/>
      <c r="F1" s="61"/>
    </row>
    <row r="2" spans="1:702" x14ac:dyDescent="0.3">
      <c r="A2" s="1"/>
      <c r="B2" s="2"/>
      <c r="C2" s="3" t="s">
        <v>179</v>
      </c>
      <c r="D2" s="4" t="s">
        <v>180</v>
      </c>
      <c r="E2" s="5" t="s">
        <v>181</v>
      </c>
      <c r="F2" s="6" t="s">
        <v>182</v>
      </c>
    </row>
    <row r="3" spans="1:702" x14ac:dyDescent="0.3">
      <c r="A3" s="7"/>
      <c r="B3" s="8"/>
      <c r="C3" s="9"/>
      <c r="D3" s="8"/>
      <c r="E3" s="10"/>
      <c r="F3" s="11"/>
    </row>
    <row r="4" spans="1:702" ht="27.6" x14ac:dyDescent="0.3">
      <c r="A4" s="12" t="s">
        <v>183</v>
      </c>
      <c r="B4" s="13" t="s">
        <v>184</v>
      </c>
      <c r="C4" s="14"/>
      <c r="D4" s="15"/>
      <c r="E4" s="16"/>
      <c r="F4" s="17"/>
      <c r="ZY4" t="s">
        <v>185</v>
      </c>
      <c r="ZZ4" s="18" t="s">
        <v>186</v>
      </c>
    </row>
    <row r="5" spans="1:702" x14ac:dyDescent="0.3">
      <c r="A5" s="19" t="s">
        <v>187</v>
      </c>
      <c r="B5" s="20" t="s">
        <v>188</v>
      </c>
      <c r="C5" s="14"/>
      <c r="D5" s="15"/>
      <c r="E5" s="16"/>
      <c r="F5" s="17"/>
      <c r="ZY5" t="s">
        <v>189</v>
      </c>
      <c r="ZZ5" s="18"/>
    </row>
    <row r="6" spans="1:702" x14ac:dyDescent="0.3">
      <c r="A6" s="21" t="s">
        <v>190</v>
      </c>
      <c r="B6" s="22" t="s">
        <v>191</v>
      </c>
      <c r="C6" s="14"/>
      <c r="D6" s="15"/>
      <c r="E6" s="16"/>
      <c r="F6" s="17"/>
      <c r="ZY6" t="s">
        <v>192</v>
      </c>
      <c r="ZZ6" s="18"/>
    </row>
    <row r="7" spans="1:702" x14ac:dyDescent="0.3">
      <c r="A7" s="41" t="s">
        <v>193</v>
      </c>
      <c r="B7" s="42" t="s">
        <v>194</v>
      </c>
      <c r="C7" s="14"/>
      <c r="D7" s="15"/>
      <c r="E7" s="16"/>
      <c r="F7" s="17"/>
      <c r="ZY7" t="s">
        <v>195</v>
      </c>
      <c r="ZZ7" s="18"/>
    </row>
    <row r="8" spans="1:702" ht="24" x14ac:dyDescent="0.3">
      <c r="A8" s="23" t="s">
        <v>196</v>
      </c>
      <c r="B8" s="24" t="s">
        <v>197</v>
      </c>
      <c r="C8" s="25" t="s">
        <v>198</v>
      </c>
      <c r="D8" s="26">
        <v>48.9</v>
      </c>
      <c r="E8" s="27"/>
      <c r="F8" s="28">
        <f>ROUND(D8*E8,2)</f>
        <v>0</v>
      </c>
      <c r="ZY8" t="s">
        <v>199</v>
      </c>
      <c r="ZZ8" s="18" t="s">
        <v>200</v>
      </c>
    </row>
    <row r="9" spans="1:702" x14ac:dyDescent="0.3">
      <c r="A9" s="21" t="s">
        <v>201</v>
      </c>
      <c r="B9" s="22" t="s">
        <v>202</v>
      </c>
      <c r="C9" s="14"/>
      <c r="D9" s="15"/>
      <c r="E9" s="16"/>
      <c r="F9" s="17"/>
      <c r="ZY9" t="s">
        <v>203</v>
      </c>
      <c r="ZZ9" s="18"/>
    </row>
    <row r="10" spans="1:702" x14ac:dyDescent="0.3">
      <c r="A10" s="41" t="s">
        <v>204</v>
      </c>
      <c r="B10" s="42" t="s">
        <v>205</v>
      </c>
      <c r="C10" s="14"/>
      <c r="D10" s="15"/>
      <c r="E10" s="16"/>
      <c r="F10" s="17"/>
      <c r="ZY10" t="s">
        <v>206</v>
      </c>
      <c r="ZZ10" s="18"/>
    </row>
    <row r="11" spans="1:702" x14ac:dyDescent="0.3">
      <c r="A11" s="23" t="s">
        <v>207</v>
      </c>
      <c r="B11" s="24" t="s">
        <v>208</v>
      </c>
      <c r="C11" s="25" t="s">
        <v>209</v>
      </c>
      <c r="D11" s="26">
        <v>1</v>
      </c>
      <c r="E11" s="27"/>
      <c r="F11" s="28">
        <f>ROUND(D11*E11,2)</f>
        <v>0</v>
      </c>
      <c r="ZY11" t="s">
        <v>210</v>
      </c>
      <c r="ZZ11" s="18" t="s">
        <v>211</v>
      </c>
    </row>
    <row r="12" spans="1:702" x14ac:dyDescent="0.3">
      <c r="A12" s="21" t="s">
        <v>212</v>
      </c>
      <c r="B12" s="22" t="s">
        <v>213</v>
      </c>
      <c r="C12" s="14"/>
      <c r="D12" s="15"/>
      <c r="E12" s="16"/>
      <c r="F12" s="17"/>
      <c r="ZY12" t="s">
        <v>214</v>
      </c>
      <c r="ZZ12" s="18"/>
    </row>
    <row r="13" spans="1:702" x14ac:dyDescent="0.3">
      <c r="A13" s="41" t="s">
        <v>215</v>
      </c>
      <c r="B13" s="42" t="s">
        <v>216</v>
      </c>
      <c r="C13" s="14"/>
      <c r="D13" s="15"/>
      <c r="E13" s="16"/>
      <c r="F13" s="17"/>
      <c r="ZY13" t="s">
        <v>217</v>
      </c>
      <c r="ZZ13" s="18"/>
    </row>
    <row r="14" spans="1:702" x14ac:dyDescent="0.3">
      <c r="A14" s="23" t="s">
        <v>218</v>
      </c>
      <c r="B14" s="24" t="s">
        <v>219</v>
      </c>
      <c r="C14" s="25" t="s">
        <v>220</v>
      </c>
      <c r="D14" s="26">
        <v>1</v>
      </c>
      <c r="E14" s="27"/>
      <c r="F14" s="28">
        <f>ROUND(D14*E14,2)</f>
        <v>0</v>
      </c>
      <c r="ZY14" t="s">
        <v>221</v>
      </c>
      <c r="ZZ14" s="18" t="s">
        <v>222</v>
      </c>
    </row>
    <row r="15" spans="1:702" x14ac:dyDescent="0.3">
      <c r="A15" s="21" t="s">
        <v>223</v>
      </c>
      <c r="B15" s="22" t="s">
        <v>224</v>
      </c>
      <c r="C15" s="14"/>
      <c r="D15" s="15"/>
      <c r="E15" s="16"/>
      <c r="F15" s="17"/>
      <c r="ZY15" t="s">
        <v>225</v>
      </c>
      <c r="ZZ15" s="18"/>
    </row>
    <row r="16" spans="1:702" x14ac:dyDescent="0.3">
      <c r="A16" s="41" t="s">
        <v>226</v>
      </c>
      <c r="B16" s="42" t="s">
        <v>227</v>
      </c>
      <c r="C16" s="14"/>
      <c r="D16" s="15"/>
      <c r="E16" s="16"/>
      <c r="F16" s="17"/>
      <c r="ZY16" t="s">
        <v>228</v>
      </c>
      <c r="ZZ16" s="18"/>
    </row>
    <row r="17" spans="1:702" x14ac:dyDescent="0.3">
      <c r="A17" s="23" t="s">
        <v>229</v>
      </c>
      <c r="B17" s="24" t="s">
        <v>230</v>
      </c>
      <c r="C17" s="25" t="s">
        <v>231</v>
      </c>
      <c r="D17" s="26">
        <v>1</v>
      </c>
      <c r="E17" s="27"/>
      <c r="F17" s="28">
        <f>ROUND(D17*E17,2)</f>
        <v>0</v>
      </c>
      <c r="ZY17" t="s">
        <v>232</v>
      </c>
      <c r="ZZ17" s="18" t="s">
        <v>233</v>
      </c>
    </row>
    <row r="18" spans="1:702" x14ac:dyDescent="0.3">
      <c r="A18" s="41" t="s">
        <v>234</v>
      </c>
      <c r="B18" s="42" t="s">
        <v>235</v>
      </c>
      <c r="C18" s="14"/>
      <c r="D18" s="15"/>
      <c r="E18" s="16"/>
      <c r="F18" s="17"/>
      <c r="ZY18" t="s">
        <v>236</v>
      </c>
      <c r="ZZ18" s="18"/>
    </row>
    <row r="19" spans="1:702" x14ac:dyDescent="0.3">
      <c r="A19" s="23" t="s">
        <v>237</v>
      </c>
      <c r="B19" s="24" t="s">
        <v>238</v>
      </c>
      <c r="C19" s="25" t="s">
        <v>239</v>
      </c>
      <c r="D19" s="26">
        <v>1</v>
      </c>
      <c r="E19" s="27"/>
      <c r="F19" s="28">
        <f>ROUND(D19*E19,2)</f>
        <v>0</v>
      </c>
      <c r="ZY19" t="s">
        <v>240</v>
      </c>
      <c r="ZZ19" s="18" t="s">
        <v>241</v>
      </c>
    </row>
    <row r="20" spans="1:702" x14ac:dyDescent="0.3">
      <c r="A20" s="21" t="s">
        <v>242</v>
      </c>
      <c r="B20" s="22" t="s">
        <v>243</v>
      </c>
      <c r="C20" s="14"/>
      <c r="D20" s="15"/>
      <c r="E20" s="16"/>
      <c r="F20" s="17"/>
      <c r="ZY20" t="s">
        <v>244</v>
      </c>
      <c r="ZZ20" s="18"/>
    </row>
    <row r="21" spans="1:702" x14ac:dyDescent="0.3">
      <c r="A21" s="41" t="s">
        <v>245</v>
      </c>
      <c r="B21" s="42" t="s">
        <v>246</v>
      </c>
      <c r="C21" s="14"/>
      <c r="D21" s="15"/>
      <c r="E21" s="16"/>
      <c r="F21" s="17"/>
      <c r="ZY21" t="s">
        <v>247</v>
      </c>
      <c r="ZZ21" s="18"/>
    </row>
    <row r="22" spans="1:702" ht="24" x14ac:dyDescent="0.3">
      <c r="A22" s="23" t="s">
        <v>248</v>
      </c>
      <c r="B22" s="24" t="s">
        <v>249</v>
      </c>
      <c r="C22" s="25" t="s">
        <v>250</v>
      </c>
      <c r="D22" s="26">
        <v>182.85</v>
      </c>
      <c r="E22" s="27"/>
      <c r="F22" s="28">
        <f>ROUND(D22*E22,2)</f>
        <v>0</v>
      </c>
      <c r="ZY22" t="s">
        <v>251</v>
      </c>
      <c r="ZZ22" s="18" t="s">
        <v>252</v>
      </c>
    </row>
    <row r="23" spans="1:702" x14ac:dyDescent="0.3">
      <c r="A23" s="21" t="s">
        <v>253</v>
      </c>
      <c r="B23" s="22" t="s">
        <v>254</v>
      </c>
      <c r="C23" s="14"/>
      <c r="D23" s="15"/>
      <c r="E23" s="16"/>
      <c r="F23" s="17"/>
      <c r="ZY23" t="s">
        <v>255</v>
      </c>
      <c r="ZZ23" s="18"/>
    </row>
    <row r="24" spans="1:702" x14ac:dyDescent="0.3">
      <c r="A24" s="41" t="s">
        <v>256</v>
      </c>
      <c r="B24" s="42" t="s">
        <v>257</v>
      </c>
      <c r="C24" s="14"/>
      <c r="D24" s="15"/>
      <c r="E24" s="16"/>
      <c r="F24" s="17"/>
      <c r="ZY24" t="s">
        <v>258</v>
      </c>
      <c r="ZZ24" s="18"/>
    </row>
    <row r="25" spans="1:702" ht="24" x14ac:dyDescent="0.3">
      <c r="A25" s="23" t="s">
        <v>259</v>
      </c>
      <c r="B25" s="24" t="s">
        <v>260</v>
      </c>
      <c r="C25" s="25" t="s">
        <v>261</v>
      </c>
      <c r="D25" s="26">
        <v>13.04</v>
      </c>
      <c r="E25" s="27"/>
      <c r="F25" s="28">
        <f>ROUND(D25*E25,2)</f>
        <v>0</v>
      </c>
      <c r="ZY25" t="s">
        <v>262</v>
      </c>
      <c r="ZZ25" s="18" t="s">
        <v>263</v>
      </c>
    </row>
    <row r="26" spans="1:702" x14ac:dyDescent="0.3">
      <c r="A26" s="21" t="s">
        <v>264</v>
      </c>
      <c r="B26" s="22" t="s">
        <v>265</v>
      </c>
      <c r="C26" s="14"/>
      <c r="D26" s="15"/>
      <c r="E26" s="16"/>
      <c r="F26" s="17"/>
      <c r="ZY26" t="s">
        <v>266</v>
      </c>
      <c r="ZZ26" s="18"/>
    </row>
    <row r="27" spans="1:702" ht="26.4" x14ac:dyDescent="0.3">
      <c r="A27" s="41" t="s">
        <v>267</v>
      </c>
      <c r="B27" s="42" t="s">
        <v>268</v>
      </c>
      <c r="C27" s="14"/>
      <c r="D27" s="15"/>
      <c r="E27" s="16"/>
      <c r="F27" s="17"/>
      <c r="ZY27" t="s">
        <v>269</v>
      </c>
      <c r="ZZ27" s="18"/>
    </row>
    <row r="28" spans="1:702" ht="24" x14ac:dyDescent="0.3">
      <c r="A28" s="23" t="s">
        <v>270</v>
      </c>
      <c r="B28" s="24" t="s">
        <v>271</v>
      </c>
      <c r="C28" s="25" t="s">
        <v>272</v>
      </c>
      <c r="D28" s="58">
        <v>11.927</v>
      </c>
      <c r="E28" s="27"/>
      <c r="F28" s="28">
        <f>ROUND(D28*E28,2)</f>
        <v>0</v>
      </c>
      <c r="ZY28" t="s">
        <v>273</v>
      </c>
      <c r="ZZ28" s="18" t="s">
        <v>274</v>
      </c>
    </row>
    <row r="29" spans="1:702" x14ac:dyDescent="0.3">
      <c r="A29" s="21" t="s">
        <v>275</v>
      </c>
      <c r="B29" s="22" t="s">
        <v>276</v>
      </c>
      <c r="C29" s="14"/>
      <c r="D29" s="15"/>
      <c r="E29" s="16"/>
      <c r="F29" s="17"/>
      <c r="ZY29" t="s">
        <v>277</v>
      </c>
      <c r="ZZ29" s="18"/>
    </row>
    <row r="30" spans="1:702" x14ac:dyDescent="0.3">
      <c r="A30" s="41" t="s">
        <v>278</v>
      </c>
      <c r="B30" s="42" t="s">
        <v>279</v>
      </c>
      <c r="C30" s="14"/>
      <c r="D30" s="15"/>
      <c r="E30" s="16"/>
      <c r="F30" s="17"/>
      <c r="ZY30" t="s">
        <v>280</v>
      </c>
      <c r="ZZ30" s="18"/>
    </row>
    <row r="31" spans="1:702" ht="24" x14ac:dyDescent="0.3">
      <c r="A31" s="23" t="s">
        <v>281</v>
      </c>
      <c r="B31" s="24" t="s">
        <v>282</v>
      </c>
      <c r="C31" s="25" t="s">
        <v>283</v>
      </c>
      <c r="D31" s="26">
        <v>11.93</v>
      </c>
      <c r="E31" s="27"/>
      <c r="F31" s="28">
        <f>ROUND(D31*E31,2)</f>
        <v>0</v>
      </c>
      <c r="ZY31" t="s">
        <v>284</v>
      </c>
      <c r="ZZ31" s="18" t="s">
        <v>285</v>
      </c>
    </row>
    <row r="32" spans="1:702" x14ac:dyDescent="0.3">
      <c r="A32" s="21" t="s">
        <v>286</v>
      </c>
      <c r="B32" s="22" t="s">
        <v>287</v>
      </c>
      <c r="C32" s="14"/>
      <c r="D32" s="15"/>
      <c r="E32" s="16"/>
      <c r="F32" s="17"/>
      <c r="ZY32" t="s">
        <v>288</v>
      </c>
      <c r="ZZ32" s="18"/>
    </row>
    <row r="33" spans="1:702" x14ac:dyDescent="0.3">
      <c r="A33" s="41" t="s">
        <v>289</v>
      </c>
      <c r="B33" s="42" t="s">
        <v>290</v>
      </c>
      <c r="C33" s="14"/>
      <c r="D33" s="15"/>
      <c r="E33" s="16"/>
      <c r="F33" s="17"/>
      <c r="ZY33" t="s">
        <v>291</v>
      </c>
      <c r="ZZ33" s="18"/>
    </row>
    <row r="34" spans="1:702" x14ac:dyDescent="0.3">
      <c r="A34" s="23" t="s">
        <v>292</v>
      </c>
      <c r="B34" s="24" t="s">
        <v>293</v>
      </c>
      <c r="C34" s="25" t="s">
        <v>294</v>
      </c>
      <c r="D34" s="26">
        <v>18.27</v>
      </c>
      <c r="E34" s="27"/>
      <c r="F34" s="28">
        <f>ROUND(D34*E34,2)</f>
        <v>0</v>
      </c>
      <c r="ZY34" t="s">
        <v>295</v>
      </c>
      <c r="ZZ34" s="18" t="s">
        <v>296</v>
      </c>
    </row>
    <row r="35" spans="1:702" x14ac:dyDescent="0.3">
      <c r="A35" s="21" t="s">
        <v>297</v>
      </c>
      <c r="B35" s="22" t="s">
        <v>298</v>
      </c>
      <c r="C35" s="14"/>
      <c r="D35" s="15"/>
      <c r="E35" s="16"/>
      <c r="F35" s="17"/>
      <c r="ZY35" t="s">
        <v>299</v>
      </c>
      <c r="ZZ35" s="18"/>
    </row>
    <row r="36" spans="1:702" x14ac:dyDescent="0.3">
      <c r="A36" s="41" t="s">
        <v>300</v>
      </c>
      <c r="B36" s="42" t="s">
        <v>301</v>
      </c>
      <c r="C36" s="14"/>
      <c r="D36" s="15"/>
      <c r="E36" s="16"/>
      <c r="F36" s="17"/>
      <c r="ZY36" t="s">
        <v>302</v>
      </c>
      <c r="ZZ36" s="18"/>
    </row>
    <row r="37" spans="1:702" x14ac:dyDescent="0.3">
      <c r="A37" s="23" t="s">
        <v>303</v>
      </c>
      <c r="B37" s="24" t="s">
        <v>304</v>
      </c>
      <c r="C37" s="25" t="s">
        <v>305</v>
      </c>
      <c r="D37" s="26">
        <v>1</v>
      </c>
      <c r="E37" s="27"/>
      <c r="F37" s="28">
        <f>ROUND(D37*E37,2)</f>
        <v>0</v>
      </c>
      <c r="ZY37" t="s">
        <v>306</v>
      </c>
      <c r="ZZ37" s="18" t="s">
        <v>307</v>
      </c>
    </row>
    <row r="38" spans="1:702" ht="52.8" x14ac:dyDescent="0.3">
      <c r="A38" s="29"/>
      <c r="B38" s="30" t="s">
        <v>308</v>
      </c>
      <c r="C38" s="14"/>
      <c r="D38" s="15"/>
      <c r="E38" s="16"/>
      <c r="F38" s="17"/>
    </row>
    <row r="39" spans="1:702" ht="52.8" x14ac:dyDescent="0.3">
      <c r="A39" s="29"/>
      <c r="B39" s="30" t="s">
        <v>309</v>
      </c>
      <c r="C39" s="14"/>
      <c r="D39" s="15"/>
      <c r="E39" s="16"/>
      <c r="F39" s="17"/>
    </row>
    <row r="40" spans="1:702" x14ac:dyDescent="0.3">
      <c r="A40" s="29"/>
      <c r="B40" s="30" t="s">
        <v>310</v>
      </c>
      <c r="C40" s="14"/>
      <c r="D40" s="15"/>
      <c r="E40" s="16"/>
      <c r="F40" s="17"/>
    </row>
    <row r="41" spans="1:702" x14ac:dyDescent="0.3">
      <c r="A41" s="29"/>
      <c r="B41" s="30"/>
      <c r="C41" s="14"/>
      <c r="D41" s="15"/>
      <c r="E41" s="16"/>
      <c r="F41" s="17"/>
    </row>
    <row r="42" spans="1:702" x14ac:dyDescent="0.3">
      <c r="A42" s="21" t="s">
        <v>311</v>
      </c>
      <c r="B42" s="22" t="s">
        <v>312</v>
      </c>
      <c r="C42" s="14"/>
      <c r="D42" s="15"/>
      <c r="E42" s="16"/>
      <c r="F42" s="17"/>
      <c r="ZY42" t="s">
        <v>313</v>
      </c>
      <c r="ZZ42" s="18"/>
    </row>
    <row r="43" spans="1:702" x14ac:dyDescent="0.3">
      <c r="A43" s="41" t="s">
        <v>314</v>
      </c>
      <c r="B43" s="42" t="s">
        <v>315</v>
      </c>
      <c r="C43" s="14"/>
      <c r="D43" s="15"/>
      <c r="E43" s="16"/>
      <c r="F43" s="17"/>
      <c r="ZY43" t="s">
        <v>316</v>
      </c>
      <c r="ZZ43" s="18"/>
    </row>
    <row r="44" spans="1:702" x14ac:dyDescent="0.3">
      <c r="A44" s="23" t="s">
        <v>317</v>
      </c>
      <c r="B44" s="24" t="s">
        <v>318</v>
      </c>
      <c r="C44" s="25" t="s">
        <v>319</v>
      </c>
      <c r="D44" s="26">
        <v>5</v>
      </c>
      <c r="E44" s="27"/>
      <c r="F44" s="28">
        <f>ROUND(D44*E44,2)</f>
        <v>0</v>
      </c>
      <c r="ZY44" t="s">
        <v>320</v>
      </c>
      <c r="ZZ44" s="18" t="s">
        <v>321</v>
      </c>
    </row>
    <row r="45" spans="1:702" x14ac:dyDescent="0.3">
      <c r="A45" s="23" t="s">
        <v>322</v>
      </c>
      <c r="B45" s="24" t="s">
        <v>323</v>
      </c>
      <c r="C45" s="25" t="s">
        <v>324</v>
      </c>
      <c r="D45" s="26">
        <v>5</v>
      </c>
      <c r="E45" s="27"/>
      <c r="F45" s="28">
        <f>ROUND(D45*E45,2)</f>
        <v>0</v>
      </c>
      <c r="ZY45" t="s">
        <v>325</v>
      </c>
      <c r="ZZ45" s="18" t="s">
        <v>326</v>
      </c>
    </row>
    <row r="46" spans="1:702" x14ac:dyDescent="0.3">
      <c r="A46" s="21" t="s">
        <v>327</v>
      </c>
      <c r="B46" s="22" t="s">
        <v>328</v>
      </c>
      <c r="C46" s="14"/>
      <c r="D46" s="15"/>
      <c r="E46" s="16"/>
      <c r="F46" s="17"/>
      <c r="ZY46" t="s">
        <v>329</v>
      </c>
      <c r="ZZ46" s="18"/>
    </row>
    <row r="47" spans="1:702" x14ac:dyDescent="0.3">
      <c r="A47" s="41" t="s">
        <v>330</v>
      </c>
      <c r="B47" s="42" t="s">
        <v>331</v>
      </c>
      <c r="C47" s="14"/>
      <c r="D47" s="15"/>
      <c r="E47" s="16"/>
      <c r="F47" s="17"/>
      <c r="ZY47" t="s">
        <v>332</v>
      </c>
      <c r="ZZ47" s="18"/>
    </row>
    <row r="48" spans="1:702" x14ac:dyDescent="0.3">
      <c r="A48" s="23" t="s">
        <v>333</v>
      </c>
      <c r="B48" s="24" t="s">
        <v>334</v>
      </c>
      <c r="C48" s="25" t="s">
        <v>335</v>
      </c>
      <c r="D48" s="26">
        <v>1</v>
      </c>
      <c r="E48" s="27"/>
      <c r="F48" s="28">
        <f>ROUND(D48*E48,2)</f>
        <v>0</v>
      </c>
      <c r="ZY48" t="s">
        <v>336</v>
      </c>
      <c r="ZZ48" s="18" t="s">
        <v>337</v>
      </c>
    </row>
    <row r="49" spans="1:702" x14ac:dyDescent="0.3">
      <c r="A49" s="21" t="s">
        <v>338</v>
      </c>
      <c r="B49" s="22" t="s">
        <v>339</v>
      </c>
      <c r="C49" s="14"/>
      <c r="D49" s="15"/>
      <c r="E49" s="16"/>
      <c r="F49" s="17"/>
      <c r="ZY49" t="s">
        <v>340</v>
      </c>
      <c r="ZZ49" s="18"/>
    </row>
    <row r="50" spans="1:702" x14ac:dyDescent="0.3">
      <c r="A50" s="41" t="s">
        <v>341</v>
      </c>
      <c r="B50" s="42" t="s">
        <v>342</v>
      </c>
      <c r="C50" s="14"/>
      <c r="D50" s="15"/>
      <c r="E50" s="16"/>
      <c r="F50" s="17"/>
      <c r="ZY50" t="s">
        <v>343</v>
      </c>
      <c r="ZZ50" s="18"/>
    </row>
    <row r="51" spans="1:702" x14ac:dyDescent="0.3">
      <c r="A51" s="23" t="s">
        <v>344</v>
      </c>
      <c r="B51" s="24" t="s">
        <v>345</v>
      </c>
      <c r="C51" s="25" t="s">
        <v>346</v>
      </c>
      <c r="D51" s="26">
        <v>23.92</v>
      </c>
      <c r="E51" s="27"/>
      <c r="F51" s="28">
        <f>ROUND(D51*E51,2)</f>
        <v>0</v>
      </c>
      <c r="ZY51" t="s">
        <v>347</v>
      </c>
      <c r="ZZ51" s="18" t="s">
        <v>348</v>
      </c>
    </row>
    <row r="52" spans="1:702" x14ac:dyDescent="0.3">
      <c r="A52" s="21" t="s">
        <v>349</v>
      </c>
      <c r="B52" s="22" t="s">
        <v>350</v>
      </c>
      <c r="C52" s="14"/>
      <c r="D52" s="15"/>
      <c r="E52" s="16"/>
      <c r="F52" s="17"/>
      <c r="ZY52" t="s">
        <v>351</v>
      </c>
      <c r="ZZ52" s="18"/>
    </row>
    <row r="53" spans="1:702" x14ac:dyDescent="0.3">
      <c r="A53" s="41" t="s">
        <v>352</v>
      </c>
      <c r="B53" s="42" t="s">
        <v>353</v>
      </c>
      <c r="C53" s="14"/>
      <c r="D53" s="15"/>
      <c r="E53" s="16"/>
      <c r="F53" s="17"/>
      <c r="ZY53" t="s">
        <v>354</v>
      </c>
      <c r="ZZ53" s="18"/>
    </row>
    <row r="54" spans="1:702" x14ac:dyDescent="0.3">
      <c r="A54" s="41" t="s">
        <v>355</v>
      </c>
      <c r="B54" s="42" t="s">
        <v>356</v>
      </c>
      <c r="C54" s="14"/>
      <c r="D54" s="15"/>
      <c r="E54" s="16"/>
      <c r="F54" s="17"/>
      <c r="ZY54" t="s">
        <v>357</v>
      </c>
      <c r="ZZ54" s="18"/>
    </row>
    <row r="55" spans="1:702" x14ac:dyDescent="0.3">
      <c r="A55" s="23" t="s">
        <v>358</v>
      </c>
      <c r="B55" s="24" t="s">
        <v>359</v>
      </c>
      <c r="C55" s="25" t="s">
        <v>360</v>
      </c>
      <c r="D55" s="26">
        <v>37.25</v>
      </c>
      <c r="E55" s="27"/>
      <c r="F55" s="28">
        <f>ROUND(D55*E55,2)</f>
        <v>0</v>
      </c>
      <c r="ZY55" t="s">
        <v>361</v>
      </c>
      <c r="ZZ55" s="18" t="s">
        <v>362</v>
      </c>
    </row>
    <row r="56" spans="1:702" x14ac:dyDescent="0.3">
      <c r="A56" s="41" t="s">
        <v>363</v>
      </c>
      <c r="B56" s="42" t="s">
        <v>364</v>
      </c>
      <c r="C56" s="14"/>
      <c r="D56" s="15"/>
      <c r="E56" s="16"/>
      <c r="F56" s="17"/>
      <c r="ZY56" t="s">
        <v>365</v>
      </c>
      <c r="ZZ56" s="18"/>
    </row>
    <row r="57" spans="1:702" ht="24" x14ac:dyDescent="0.3">
      <c r="A57" s="23" t="s">
        <v>366</v>
      </c>
      <c r="B57" s="24" t="s">
        <v>367</v>
      </c>
      <c r="C57" s="25" t="s">
        <v>368</v>
      </c>
      <c r="D57" s="26">
        <v>9.31</v>
      </c>
      <c r="E57" s="27"/>
      <c r="F57" s="28">
        <f>ROUND(D57*E57,2)</f>
        <v>0</v>
      </c>
      <c r="ZY57" t="s">
        <v>369</v>
      </c>
      <c r="ZZ57" s="18" t="s">
        <v>370</v>
      </c>
    </row>
    <row r="58" spans="1:702" x14ac:dyDescent="0.3">
      <c r="A58" s="41" t="s">
        <v>371</v>
      </c>
      <c r="B58" s="42" t="s">
        <v>372</v>
      </c>
      <c r="C58" s="14"/>
      <c r="D58" s="15"/>
      <c r="E58" s="16"/>
      <c r="F58" s="17"/>
      <c r="ZY58" t="s">
        <v>373</v>
      </c>
      <c r="ZZ58" s="18"/>
    </row>
    <row r="59" spans="1:702" ht="24" x14ac:dyDescent="0.3">
      <c r="A59" s="23" t="s">
        <v>374</v>
      </c>
      <c r="B59" s="24" t="s">
        <v>375</v>
      </c>
      <c r="C59" s="25" t="s">
        <v>376</v>
      </c>
      <c r="D59" s="26">
        <v>34.9</v>
      </c>
      <c r="E59" s="27"/>
      <c r="F59" s="28">
        <f>ROUND(D59*E59,2)</f>
        <v>0</v>
      </c>
      <c r="ZY59" t="s">
        <v>377</v>
      </c>
      <c r="ZZ59" s="18" t="s">
        <v>378</v>
      </c>
    </row>
    <row r="60" spans="1:702" x14ac:dyDescent="0.3">
      <c r="A60" s="41" t="s">
        <v>379</v>
      </c>
      <c r="B60" s="42" t="s">
        <v>380</v>
      </c>
      <c r="C60" s="14"/>
      <c r="D60" s="15"/>
      <c r="E60" s="16"/>
      <c r="F60" s="17"/>
      <c r="ZY60" t="s">
        <v>381</v>
      </c>
      <c r="ZZ60" s="18"/>
    </row>
    <row r="61" spans="1:702" x14ac:dyDescent="0.3">
      <c r="A61" s="23" t="s">
        <v>382</v>
      </c>
      <c r="B61" s="24" t="s">
        <v>383</v>
      </c>
      <c r="C61" s="25" t="s">
        <v>384</v>
      </c>
      <c r="D61" s="26">
        <v>663.1</v>
      </c>
      <c r="E61" s="27"/>
      <c r="F61" s="28">
        <f>ROUND(D61*E61,2)</f>
        <v>0</v>
      </c>
      <c r="ZY61" t="s">
        <v>385</v>
      </c>
      <c r="ZZ61" s="18" t="s">
        <v>386</v>
      </c>
    </row>
    <row r="62" spans="1:702" x14ac:dyDescent="0.3">
      <c r="A62" s="23" t="s">
        <v>387</v>
      </c>
      <c r="B62" s="24" t="s">
        <v>388</v>
      </c>
      <c r="C62" s="25" t="s">
        <v>389</v>
      </c>
      <c r="D62" s="26">
        <v>279.36</v>
      </c>
      <c r="E62" s="27"/>
      <c r="F62" s="28">
        <f>ROUND(D62*E62,2)</f>
        <v>0</v>
      </c>
      <c r="ZY62" t="s">
        <v>390</v>
      </c>
      <c r="ZZ62" s="18" t="s">
        <v>391</v>
      </c>
    </row>
    <row r="63" spans="1:702" x14ac:dyDescent="0.3">
      <c r="A63" s="21" t="s">
        <v>392</v>
      </c>
      <c r="B63" s="22" t="s">
        <v>393</v>
      </c>
      <c r="C63" s="14"/>
      <c r="D63" s="15"/>
      <c r="E63" s="16"/>
      <c r="F63" s="17"/>
      <c r="ZY63" t="s">
        <v>394</v>
      </c>
      <c r="ZZ63" s="18"/>
    </row>
    <row r="64" spans="1:702" x14ac:dyDescent="0.3">
      <c r="A64" s="41" t="s">
        <v>395</v>
      </c>
      <c r="B64" s="42" t="s">
        <v>396</v>
      </c>
      <c r="C64" s="14"/>
      <c r="D64" s="15"/>
      <c r="E64" s="16"/>
      <c r="F64" s="17"/>
      <c r="ZY64" t="s">
        <v>397</v>
      </c>
      <c r="ZZ64" s="18"/>
    </row>
    <row r="65" spans="1:702" x14ac:dyDescent="0.3">
      <c r="A65" s="41" t="s">
        <v>398</v>
      </c>
      <c r="B65" s="42" t="s">
        <v>399</v>
      </c>
      <c r="C65" s="14"/>
      <c r="D65" s="15"/>
      <c r="E65" s="16"/>
      <c r="F65" s="17"/>
      <c r="ZY65" t="s">
        <v>400</v>
      </c>
      <c r="ZZ65" s="18"/>
    </row>
    <row r="66" spans="1:702" ht="24" x14ac:dyDescent="0.3">
      <c r="A66" s="23" t="s">
        <v>401</v>
      </c>
      <c r="B66" s="24" t="s">
        <v>402</v>
      </c>
      <c r="C66" s="25" t="s">
        <v>403</v>
      </c>
      <c r="D66" s="26">
        <v>107.59</v>
      </c>
      <c r="E66" s="27"/>
      <c r="F66" s="28">
        <f>ROUND(D66*E66,2)</f>
        <v>0</v>
      </c>
      <c r="ZY66" t="s">
        <v>404</v>
      </c>
      <c r="ZZ66" s="18" t="s">
        <v>405</v>
      </c>
    </row>
    <row r="67" spans="1:702" x14ac:dyDescent="0.3">
      <c r="A67" s="41" t="s">
        <v>406</v>
      </c>
      <c r="B67" s="42" t="s">
        <v>407</v>
      </c>
      <c r="C67" s="14"/>
      <c r="D67" s="15"/>
      <c r="E67" s="16"/>
      <c r="F67" s="17"/>
      <c r="ZY67" t="s">
        <v>408</v>
      </c>
      <c r="ZZ67" s="18"/>
    </row>
    <row r="68" spans="1:702" x14ac:dyDescent="0.3">
      <c r="A68" s="23" t="s">
        <v>409</v>
      </c>
      <c r="B68" s="24" t="s">
        <v>410</v>
      </c>
      <c r="C68" s="25" t="s">
        <v>411</v>
      </c>
      <c r="D68" s="58">
        <v>240.11199999999999</v>
      </c>
      <c r="E68" s="27"/>
      <c r="F68" s="28">
        <f>ROUND(D68*E68,2)</f>
        <v>0</v>
      </c>
      <c r="ZY68" t="s">
        <v>412</v>
      </c>
      <c r="ZZ68" s="18" t="s">
        <v>413</v>
      </c>
    </row>
    <row r="69" spans="1:702" x14ac:dyDescent="0.3">
      <c r="A69" s="23" t="s">
        <v>414</v>
      </c>
      <c r="B69" s="24" t="s">
        <v>415</v>
      </c>
      <c r="C69" s="25" t="s">
        <v>416</v>
      </c>
      <c r="D69" s="58">
        <v>640.29600000000005</v>
      </c>
      <c r="E69" s="27"/>
      <c r="F69" s="28">
        <f>ROUND(D69*E69,2)</f>
        <v>0</v>
      </c>
      <c r="ZY69" t="s">
        <v>417</v>
      </c>
      <c r="ZZ69" s="18" t="s">
        <v>418</v>
      </c>
    </row>
    <row r="70" spans="1:702" x14ac:dyDescent="0.3">
      <c r="A70" s="41" t="s">
        <v>419</v>
      </c>
      <c r="B70" s="42" t="s">
        <v>420</v>
      </c>
      <c r="C70" s="14"/>
      <c r="D70" s="15"/>
      <c r="E70" s="16"/>
      <c r="F70" s="17"/>
      <c r="ZY70" t="s">
        <v>421</v>
      </c>
      <c r="ZZ70" s="18"/>
    </row>
    <row r="71" spans="1:702" x14ac:dyDescent="0.3">
      <c r="A71" s="23" t="s">
        <v>422</v>
      </c>
      <c r="B71" s="24" t="s">
        <v>423</v>
      </c>
      <c r="C71" s="25" t="s">
        <v>424</v>
      </c>
      <c r="D71" s="26">
        <v>9.83</v>
      </c>
      <c r="E71" s="27"/>
      <c r="F71" s="28">
        <f>ROUND(D71*E71,2)</f>
        <v>0</v>
      </c>
      <c r="ZY71" t="s">
        <v>425</v>
      </c>
      <c r="ZZ71" s="18" t="s">
        <v>426</v>
      </c>
    </row>
    <row r="72" spans="1:702" x14ac:dyDescent="0.3">
      <c r="A72" s="21" t="s">
        <v>427</v>
      </c>
      <c r="B72" s="22" t="s">
        <v>428</v>
      </c>
      <c r="C72" s="14"/>
      <c r="D72" s="15"/>
      <c r="E72" s="16"/>
      <c r="F72" s="17"/>
      <c r="ZY72" t="s">
        <v>429</v>
      </c>
      <c r="ZZ72" s="18"/>
    </row>
    <row r="73" spans="1:702" x14ac:dyDescent="0.3">
      <c r="A73" s="41" t="s">
        <v>430</v>
      </c>
      <c r="B73" s="42" t="s">
        <v>431</v>
      </c>
      <c r="C73" s="14"/>
      <c r="D73" s="15"/>
      <c r="E73" s="16"/>
      <c r="F73" s="17"/>
      <c r="ZY73" t="s">
        <v>432</v>
      </c>
      <c r="ZZ73" s="18"/>
    </row>
    <row r="74" spans="1:702" x14ac:dyDescent="0.3">
      <c r="A74" s="41" t="s">
        <v>433</v>
      </c>
      <c r="B74" s="42" t="s">
        <v>434</v>
      </c>
      <c r="C74" s="14"/>
      <c r="D74" s="15"/>
      <c r="E74" s="16"/>
      <c r="F74" s="17"/>
      <c r="ZY74" t="s">
        <v>435</v>
      </c>
      <c r="ZZ74" s="18"/>
    </row>
    <row r="75" spans="1:702" x14ac:dyDescent="0.3">
      <c r="A75" s="23" t="s">
        <v>436</v>
      </c>
      <c r="B75" s="24" t="s">
        <v>437</v>
      </c>
      <c r="C75" s="25" t="s">
        <v>438</v>
      </c>
      <c r="D75" s="26">
        <v>22.97</v>
      </c>
      <c r="E75" s="27"/>
      <c r="F75" s="28">
        <f>ROUND(D75*E75,2)</f>
        <v>0</v>
      </c>
      <c r="ZY75" t="s">
        <v>439</v>
      </c>
      <c r="ZZ75" s="18" t="s">
        <v>440</v>
      </c>
    </row>
    <row r="76" spans="1:702" x14ac:dyDescent="0.3">
      <c r="A76" s="41" t="s">
        <v>441</v>
      </c>
      <c r="B76" s="42" t="s">
        <v>442</v>
      </c>
      <c r="C76" s="14"/>
      <c r="D76" s="15"/>
      <c r="E76" s="16"/>
      <c r="F76" s="17"/>
      <c r="ZY76" t="s">
        <v>443</v>
      </c>
      <c r="ZZ76" s="18"/>
    </row>
    <row r="77" spans="1:702" x14ac:dyDescent="0.3">
      <c r="A77" s="23" t="s">
        <v>444</v>
      </c>
      <c r="B77" s="24" t="s">
        <v>445</v>
      </c>
      <c r="C77" s="25" t="s">
        <v>446</v>
      </c>
      <c r="D77" s="58">
        <v>551.37599999999998</v>
      </c>
      <c r="E77" s="27"/>
      <c r="F77" s="28">
        <f>ROUND(D77*E77,2)</f>
        <v>0</v>
      </c>
      <c r="ZY77" t="s">
        <v>447</v>
      </c>
      <c r="ZZ77" s="18" t="s">
        <v>448</v>
      </c>
    </row>
    <row r="78" spans="1:702" x14ac:dyDescent="0.3">
      <c r="A78" s="23" t="s">
        <v>449</v>
      </c>
      <c r="B78" s="24" t="s">
        <v>450</v>
      </c>
      <c r="C78" s="25" t="s">
        <v>451</v>
      </c>
      <c r="D78" s="58">
        <v>206.76599999999999</v>
      </c>
      <c r="E78" s="27"/>
      <c r="F78" s="28">
        <f>ROUND(D78*E78,2)</f>
        <v>0</v>
      </c>
      <c r="ZY78" t="s">
        <v>452</v>
      </c>
      <c r="ZZ78" s="18" t="s">
        <v>453</v>
      </c>
    </row>
    <row r="79" spans="1:702" x14ac:dyDescent="0.3">
      <c r="A79" s="41" t="s">
        <v>454</v>
      </c>
      <c r="B79" s="42" t="s">
        <v>455</v>
      </c>
      <c r="C79" s="14"/>
      <c r="D79" s="15"/>
      <c r="E79" s="16"/>
      <c r="F79" s="17"/>
      <c r="ZY79" t="s">
        <v>456</v>
      </c>
      <c r="ZZ79" s="18"/>
    </row>
    <row r="80" spans="1:702" x14ac:dyDescent="0.3">
      <c r="A80" s="23" t="s">
        <v>457</v>
      </c>
      <c r="B80" s="24" t="s">
        <v>458</v>
      </c>
      <c r="C80" s="25" t="s">
        <v>459</v>
      </c>
      <c r="D80" s="58">
        <v>4.5949999999999998</v>
      </c>
      <c r="E80" s="27"/>
      <c r="F80" s="28">
        <f>ROUND(D80*E80,2)</f>
        <v>0</v>
      </c>
      <c r="ZY80" t="s">
        <v>460</v>
      </c>
      <c r="ZZ80" s="18" t="s">
        <v>461</v>
      </c>
    </row>
    <row r="81" spans="1:702" x14ac:dyDescent="0.3">
      <c r="A81" s="21" t="s">
        <v>462</v>
      </c>
      <c r="B81" s="22" t="s">
        <v>463</v>
      </c>
      <c r="C81" s="14"/>
      <c r="D81" s="15"/>
      <c r="E81" s="16"/>
      <c r="F81" s="17"/>
      <c r="ZY81" t="s">
        <v>464</v>
      </c>
      <c r="ZZ81" s="18"/>
    </row>
    <row r="82" spans="1:702" x14ac:dyDescent="0.3">
      <c r="A82" s="41" t="s">
        <v>465</v>
      </c>
      <c r="B82" s="42" t="s">
        <v>466</v>
      </c>
      <c r="C82" s="14"/>
      <c r="D82" s="15"/>
      <c r="E82" s="16"/>
      <c r="F82" s="17"/>
      <c r="ZY82" t="s">
        <v>467</v>
      </c>
      <c r="ZZ82" s="18"/>
    </row>
    <row r="83" spans="1:702" x14ac:dyDescent="0.3">
      <c r="A83" s="41" t="s">
        <v>468</v>
      </c>
      <c r="B83" s="42" t="s">
        <v>469</v>
      </c>
      <c r="C83" s="14"/>
      <c r="D83" s="15"/>
      <c r="E83" s="16"/>
      <c r="F83" s="17"/>
      <c r="ZY83" t="s">
        <v>470</v>
      </c>
      <c r="ZZ83" s="18"/>
    </row>
    <row r="84" spans="1:702" x14ac:dyDescent="0.3">
      <c r="A84" s="23" t="s">
        <v>471</v>
      </c>
      <c r="B84" s="24" t="s">
        <v>472</v>
      </c>
      <c r="C84" s="25" t="s">
        <v>473</v>
      </c>
      <c r="D84" s="26">
        <v>1.5</v>
      </c>
      <c r="E84" s="27"/>
      <c r="F84" s="28">
        <f>ROUND(D84*E84,2)</f>
        <v>0</v>
      </c>
      <c r="ZY84" t="s">
        <v>474</v>
      </c>
      <c r="ZZ84" s="18" t="s">
        <v>475</v>
      </c>
    </row>
    <row r="85" spans="1:702" x14ac:dyDescent="0.3">
      <c r="A85" s="21" t="s">
        <v>476</v>
      </c>
      <c r="B85" s="22" t="s">
        <v>477</v>
      </c>
      <c r="C85" s="14"/>
      <c r="D85" s="15"/>
      <c r="E85" s="16"/>
      <c r="F85" s="17"/>
      <c r="ZY85" t="s">
        <v>478</v>
      </c>
      <c r="ZZ85" s="18"/>
    </row>
    <row r="86" spans="1:702" x14ac:dyDescent="0.3">
      <c r="A86" s="41" t="s">
        <v>479</v>
      </c>
      <c r="B86" s="42" t="s">
        <v>480</v>
      </c>
      <c r="C86" s="14"/>
      <c r="D86" s="15"/>
      <c r="E86" s="16"/>
      <c r="F86" s="17"/>
      <c r="ZY86" t="s">
        <v>481</v>
      </c>
      <c r="ZZ86" s="18"/>
    </row>
    <row r="87" spans="1:702" x14ac:dyDescent="0.3">
      <c r="A87" s="41" t="s">
        <v>482</v>
      </c>
      <c r="B87" s="42" t="s">
        <v>483</v>
      </c>
      <c r="C87" s="14"/>
      <c r="D87" s="15"/>
      <c r="E87" s="16"/>
      <c r="F87" s="17"/>
      <c r="ZY87" t="s">
        <v>484</v>
      </c>
      <c r="ZZ87" s="18"/>
    </row>
    <row r="88" spans="1:702" x14ac:dyDescent="0.3">
      <c r="A88" s="23" t="s">
        <v>485</v>
      </c>
      <c r="B88" s="24" t="s">
        <v>486</v>
      </c>
      <c r="C88" s="25" t="s">
        <v>487</v>
      </c>
      <c r="D88" s="26">
        <v>1</v>
      </c>
      <c r="E88" s="27"/>
      <c r="F88" s="28">
        <f>ROUND(D88*E88,2)</f>
        <v>0</v>
      </c>
      <c r="ZY88" t="s">
        <v>488</v>
      </c>
      <c r="ZZ88" s="18" t="s">
        <v>489</v>
      </c>
    </row>
    <row r="89" spans="1:702" x14ac:dyDescent="0.3">
      <c r="A89" s="29"/>
      <c r="B89" s="31"/>
      <c r="C89" s="14"/>
      <c r="D89" s="15"/>
      <c r="E89" s="16"/>
      <c r="F89" s="17"/>
    </row>
    <row r="90" spans="1:702" x14ac:dyDescent="0.3">
      <c r="A90" s="43"/>
      <c r="B90" s="44" t="s">
        <v>490</v>
      </c>
      <c r="C90" s="14"/>
      <c r="D90" s="15"/>
      <c r="E90" s="16"/>
      <c r="F90" s="45">
        <f>SUBTOTAL(109,F6:F89)</f>
        <v>0</v>
      </c>
      <c r="ZY90" t="s">
        <v>491</v>
      </c>
    </row>
    <row r="91" spans="1:702" x14ac:dyDescent="0.3">
      <c r="A91" s="29"/>
      <c r="B91" s="31"/>
      <c r="C91" s="14"/>
      <c r="D91" s="15"/>
      <c r="E91" s="16"/>
      <c r="F91" s="17"/>
    </row>
    <row r="92" spans="1:702" x14ac:dyDescent="0.3">
      <c r="A92" s="19" t="s">
        <v>492</v>
      </c>
      <c r="B92" s="20" t="s">
        <v>493</v>
      </c>
      <c r="C92" s="14"/>
      <c r="D92" s="15"/>
      <c r="E92" s="16"/>
      <c r="F92" s="17"/>
      <c r="ZY92" t="s">
        <v>494</v>
      </c>
      <c r="ZZ92" s="18"/>
    </row>
    <row r="93" spans="1:702" x14ac:dyDescent="0.3">
      <c r="A93" s="21" t="s">
        <v>495</v>
      </c>
      <c r="B93" s="22" t="s">
        <v>496</v>
      </c>
      <c r="C93" s="14"/>
      <c r="D93" s="15"/>
      <c r="E93" s="16"/>
      <c r="F93" s="17"/>
      <c r="ZY93" t="s">
        <v>497</v>
      </c>
      <c r="ZZ93" s="18"/>
    </row>
    <row r="94" spans="1:702" x14ac:dyDescent="0.3">
      <c r="A94" s="41" t="s">
        <v>498</v>
      </c>
      <c r="B94" s="42" t="s">
        <v>499</v>
      </c>
      <c r="C94" s="14"/>
      <c r="D94" s="15"/>
      <c r="E94" s="16"/>
      <c r="F94" s="17"/>
      <c r="ZY94" t="s">
        <v>500</v>
      </c>
      <c r="ZZ94" s="18"/>
    </row>
    <row r="95" spans="1:702" x14ac:dyDescent="0.3">
      <c r="A95" s="23" t="s">
        <v>501</v>
      </c>
      <c r="B95" s="24" t="s">
        <v>502</v>
      </c>
      <c r="C95" s="25" t="s">
        <v>503</v>
      </c>
      <c r="D95" s="26">
        <v>22.97</v>
      </c>
      <c r="E95" s="27"/>
      <c r="F95" s="28">
        <f>ROUND(D95*E95,2)</f>
        <v>0</v>
      </c>
      <c r="ZY95" t="s">
        <v>504</v>
      </c>
      <c r="ZZ95" s="18" t="s">
        <v>505</v>
      </c>
    </row>
    <row r="96" spans="1:702" ht="26.4" x14ac:dyDescent="0.3">
      <c r="A96" s="41" t="s">
        <v>506</v>
      </c>
      <c r="B96" s="42" t="s">
        <v>507</v>
      </c>
      <c r="C96" s="14"/>
      <c r="D96" s="15"/>
      <c r="E96" s="16"/>
      <c r="F96" s="17"/>
      <c r="ZY96" t="s">
        <v>508</v>
      </c>
      <c r="ZZ96" s="18"/>
    </row>
    <row r="97" spans="1:702" x14ac:dyDescent="0.3">
      <c r="A97" s="23" t="s">
        <v>509</v>
      </c>
      <c r="B97" s="24" t="s">
        <v>510</v>
      </c>
      <c r="C97" s="25" t="s">
        <v>511</v>
      </c>
      <c r="D97" s="26">
        <v>22.97</v>
      </c>
      <c r="E97" s="27"/>
      <c r="F97" s="28">
        <f>ROUND(D97*E97,2)</f>
        <v>0</v>
      </c>
      <c r="ZY97" t="s">
        <v>512</v>
      </c>
      <c r="ZZ97" s="18" t="s">
        <v>513</v>
      </c>
    </row>
    <row r="98" spans="1:702" x14ac:dyDescent="0.3">
      <c r="A98" s="29"/>
      <c r="B98" s="30" t="s">
        <v>514</v>
      </c>
      <c r="C98" s="14"/>
      <c r="D98" s="15"/>
      <c r="E98" s="16"/>
      <c r="F98" s="17"/>
    </row>
    <row r="99" spans="1:702" x14ac:dyDescent="0.3">
      <c r="A99" s="29"/>
      <c r="B99" s="30" t="s">
        <v>515</v>
      </c>
      <c r="C99" s="14"/>
      <c r="D99" s="15"/>
      <c r="E99" s="16"/>
      <c r="F99" s="17"/>
    </row>
    <row r="100" spans="1:702" x14ac:dyDescent="0.3">
      <c r="A100" s="29"/>
      <c r="B100" s="30" t="s">
        <v>516</v>
      </c>
      <c r="C100" s="14"/>
      <c r="D100" s="15"/>
      <c r="E100" s="16"/>
      <c r="F100" s="17"/>
    </row>
    <row r="101" spans="1:702" ht="39.6" x14ac:dyDescent="0.3">
      <c r="A101" s="29"/>
      <c r="B101" s="30" t="s">
        <v>517</v>
      </c>
      <c r="C101" s="14"/>
      <c r="D101" s="15"/>
      <c r="E101" s="16"/>
      <c r="F101" s="17"/>
    </row>
    <row r="102" spans="1:702" x14ac:dyDescent="0.3">
      <c r="A102" s="21" t="s">
        <v>518</v>
      </c>
      <c r="B102" s="22" t="s">
        <v>519</v>
      </c>
      <c r="C102" s="14"/>
      <c r="D102" s="15"/>
      <c r="E102" s="16"/>
      <c r="F102" s="17"/>
      <c r="ZY102" t="s">
        <v>520</v>
      </c>
      <c r="ZZ102" s="18"/>
    </row>
    <row r="103" spans="1:702" ht="26.4" x14ac:dyDescent="0.3">
      <c r="A103" s="41" t="s">
        <v>521</v>
      </c>
      <c r="B103" s="42" t="s">
        <v>522</v>
      </c>
      <c r="C103" s="14"/>
      <c r="D103" s="15"/>
      <c r="E103" s="16"/>
      <c r="F103" s="17"/>
      <c r="ZY103" t="s">
        <v>523</v>
      </c>
      <c r="ZZ103" s="18"/>
    </row>
    <row r="104" spans="1:702" x14ac:dyDescent="0.3">
      <c r="A104" s="23" t="s">
        <v>524</v>
      </c>
      <c r="B104" s="24" t="s">
        <v>525</v>
      </c>
      <c r="C104" s="25" t="s">
        <v>526</v>
      </c>
      <c r="D104" s="26">
        <v>19.2</v>
      </c>
      <c r="E104" s="27"/>
      <c r="F104" s="28">
        <f>ROUND(D104*E104,2)</f>
        <v>0</v>
      </c>
      <c r="ZY104" t="s">
        <v>527</v>
      </c>
      <c r="ZZ104" s="18" t="s">
        <v>528</v>
      </c>
    </row>
    <row r="105" spans="1:702" x14ac:dyDescent="0.3">
      <c r="A105" s="29"/>
      <c r="B105" s="30" t="s">
        <v>529</v>
      </c>
      <c r="C105" s="14"/>
      <c r="D105" s="15"/>
      <c r="E105" s="16"/>
      <c r="F105" s="17"/>
    </row>
    <row r="106" spans="1:702" x14ac:dyDescent="0.3">
      <c r="A106" s="29"/>
      <c r="B106" s="30" t="s">
        <v>530</v>
      </c>
      <c r="C106" s="14"/>
      <c r="D106" s="15"/>
      <c r="E106" s="16"/>
      <c r="F106" s="17"/>
    </row>
    <row r="107" spans="1:702" x14ac:dyDescent="0.3">
      <c r="A107" s="29"/>
      <c r="B107" s="30" t="s">
        <v>531</v>
      </c>
      <c r="C107" s="14"/>
      <c r="D107" s="15"/>
      <c r="E107" s="16"/>
      <c r="F107" s="17"/>
    </row>
    <row r="108" spans="1:702" x14ac:dyDescent="0.3">
      <c r="A108" s="41" t="s">
        <v>532</v>
      </c>
      <c r="B108" s="42" t="s">
        <v>533</v>
      </c>
      <c r="C108" s="14"/>
      <c r="D108" s="15"/>
      <c r="E108" s="16"/>
      <c r="F108" s="17"/>
      <c r="ZY108" t="s">
        <v>534</v>
      </c>
      <c r="ZZ108" s="18"/>
    </row>
    <row r="109" spans="1:702" x14ac:dyDescent="0.3">
      <c r="A109" s="23" t="s">
        <v>535</v>
      </c>
      <c r="B109" s="24" t="s">
        <v>536</v>
      </c>
      <c r="C109" s="25" t="s">
        <v>537</v>
      </c>
      <c r="D109" s="26">
        <v>19.2</v>
      </c>
      <c r="E109" s="27"/>
      <c r="F109" s="28">
        <f>ROUND(D109*E109,2)</f>
        <v>0</v>
      </c>
      <c r="ZY109" t="s">
        <v>538</v>
      </c>
      <c r="ZZ109" s="18" t="s">
        <v>539</v>
      </c>
    </row>
    <row r="110" spans="1:702" x14ac:dyDescent="0.3">
      <c r="A110" s="21" t="s">
        <v>540</v>
      </c>
      <c r="B110" s="22" t="s">
        <v>541</v>
      </c>
      <c r="C110" s="14"/>
      <c r="D110" s="15"/>
      <c r="E110" s="16"/>
      <c r="F110" s="17"/>
      <c r="ZY110" t="s">
        <v>542</v>
      </c>
      <c r="ZZ110" s="18"/>
    </row>
    <row r="111" spans="1:702" x14ac:dyDescent="0.3">
      <c r="A111" s="41" t="s">
        <v>543</v>
      </c>
      <c r="B111" s="42" t="s">
        <v>544</v>
      </c>
      <c r="C111" s="14"/>
      <c r="D111" s="15"/>
      <c r="E111" s="16"/>
      <c r="F111" s="17"/>
      <c r="ZY111" t="s">
        <v>545</v>
      </c>
      <c r="ZZ111" s="18"/>
    </row>
    <row r="112" spans="1:702" x14ac:dyDescent="0.3">
      <c r="A112" s="23" t="s">
        <v>546</v>
      </c>
      <c r="B112" s="24" t="s">
        <v>547</v>
      </c>
      <c r="C112" s="25" t="s">
        <v>548</v>
      </c>
      <c r="D112" s="26">
        <v>1</v>
      </c>
      <c r="E112" s="27"/>
      <c r="F112" s="28">
        <f>ROUND(D112*E112,2)</f>
        <v>0</v>
      </c>
      <c r="ZY112" t="s">
        <v>549</v>
      </c>
      <c r="ZZ112" s="18" t="s">
        <v>550</v>
      </c>
    </row>
    <row r="113" spans="1:702" x14ac:dyDescent="0.3">
      <c r="A113" s="29"/>
      <c r="B113" s="31"/>
      <c r="C113" s="14"/>
      <c r="D113" s="15"/>
      <c r="E113" s="16"/>
      <c r="F113" s="17"/>
    </row>
    <row r="114" spans="1:702" x14ac:dyDescent="0.3">
      <c r="A114" s="43"/>
      <c r="B114" s="44" t="s">
        <v>551</v>
      </c>
      <c r="C114" s="14"/>
      <c r="D114" s="15"/>
      <c r="E114" s="16"/>
      <c r="F114" s="45">
        <f>SUBTOTAL(109,F93:F113)</f>
        <v>0</v>
      </c>
      <c r="ZY114" t="s">
        <v>552</v>
      </c>
    </row>
    <row r="115" spans="1:702" x14ac:dyDescent="0.3">
      <c r="A115" s="29"/>
      <c r="B115" s="31"/>
      <c r="C115" s="14"/>
      <c r="D115" s="15"/>
      <c r="E115" s="16"/>
      <c r="F115" s="17"/>
    </row>
    <row r="116" spans="1:702" x14ac:dyDescent="0.3">
      <c r="A116" s="19"/>
      <c r="B116" s="20" t="s">
        <v>553</v>
      </c>
      <c r="C116" s="14"/>
      <c r="D116" s="15"/>
      <c r="E116" s="16"/>
      <c r="F116" s="17"/>
      <c r="ZY116" t="s">
        <v>554</v>
      </c>
      <c r="ZZ116" s="18"/>
    </row>
    <row r="117" spans="1:702" x14ac:dyDescent="0.3">
      <c r="A117" s="23"/>
      <c r="B117" s="24" t="s">
        <v>555</v>
      </c>
      <c r="C117" s="25" t="s">
        <v>556</v>
      </c>
      <c r="D117" s="26">
        <v>1</v>
      </c>
      <c r="E117" s="27">
        <v>0</v>
      </c>
      <c r="F117" s="28">
        <f>ROUND(D117*E117,2)</f>
        <v>0</v>
      </c>
      <c r="ZY117" t="s">
        <v>557</v>
      </c>
      <c r="ZZ117" s="18" t="s">
        <v>558</v>
      </c>
    </row>
    <row r="118" spans="1:702" x14ac:dyDescent="0.3">
      <c r="A118" s="29"/>
      <c r="B118" s="31"/>
      <c r="C118" s="14"/>
      <c r="D118" s="15"/>
      <c r="E118" s="16"/>
      <c r="F118" s="17"/>
    </row>
    <row r="119" spans="1:702" x14ac:dyDescent="0.3">
      <c r="A119" s="32"/>
      <c r="B119" s="33" t="s">
        <v>559</v>
      </c>
      <c r="C119" s="14"/>
      <c r="D119" s="15"/>
      <c r="E119" s="16"/>
      <c r="F119" s="34">
        <f>SUBTOTAL(109,F117:F118)</f>
        <v>0</v>
      </c>
      <c r="ZY119" t="s">
        <v>560</v>
      </c>
    </row>
    <row r="120" spans="1:702" ht="26.4" x14ac:dyDescent="0.3">
      <c r="A120" s="35"/>
      <c r="B120" s="36" t="s">
        <v>561</v>
      </c>
      <c r="C120" s="14"/>
      <c r="D120" s="15"/>
      <c r="E120" s="16"/>
      <c r="F120" s="37">
        <f>SUBTOTAL(109,F5:F119)</f>
        <v>0</v>
      </c>
      <c r="G120" s="38"/>
      <c r="ZY120" t="s">
        <v>562</v>
      </c>
    </row>
    <row r="121" spans="1:702" x14ac:dyDescent="0.3">
      <c r="A121" s="39"/>
      <c r="B121" s="40"/>
      <c r="C121" s="14"/>
      <c r="D121" s="15"/>
      <c r="E121" s="16"/>
      <c r="F121" s="11"/>
    </row>
    <row r="122" spans="1:702" x14ac:dyDescent="0.3">
      <c r="A122" s="49"/>
      <c r="B122" s="50"/>
      <c r="C122" s="51"/>
      <c r="D122" s="52"/>
      <c r="E122" s="53"/>
      <c r="F122" s="48"/>
    </row>
    <row r="123" spans="1:702" x14ac:dyDescent="0.3">
      <c r="A123" s="54"/>
      <c r="B123" s="54"/>
      <c r="C123" s="54"/>
      <c r="D123" s="54"/>
      <c r="E123" s="54"/>
      <c r="F123" s="54"/>
    </row>
    <row r="124" spans="1:702" ht="28.8" x14ac:dyDescent="0.3">
      <c r="B124" s="55" t="s">
        <v>563</v>
      </c>
      <c r="F124" s="56">
        <f>SUBTOTAL(109,F4:F122)</f>
        <v>0</v>
      </c>
      <c r="ZY124" t="s">
        <v>564</v>
      </c>
    </row>
    <row r="125" spans="1:702" x14ac:dyDescent="0.3">
      <c r="A125" s="57">
        <v>20</v>
      </c>
      <c r="B125" s="55" t="str">
        <f>CONCATENATE("Montant TVA (",A125,"%)")</f>
        <v>Montant TVA (20%)</v>
      </c>
      <c r="F125" s="56">
        <f>(F124*A125)/100</f>
        <v>0</v>
      </c>
      <c r="ZY125" t="s">
        <v>565</v>
      </c>
    </row>
    <row r="126" spans="1:702" x14ac:dyDescent="0.3">
      <c r="B126" s="55" t="s">
        <v>566</v>
      </c>
      <c r="F126" s="56">
        <f>F124+F125</f>
        <v>0</v>
      </c>
      <c r="ZY126" t="s">
        <v>567</v>
      </c>
    </row>
    <row r="127" spans="1:702" x14ac:dyDescent="0.3">
      <c r="F127" s="56"/>
    </row>
    <row r="128" spans="1:702" x14ac:dyDescent="0.3">
      <c r="F128" s="56"/>
    </row>
  </sheetData>
  <mergeCells count="1">
    <mergeCell ref="A1:F1"/>
  </mergeCells>
  <printOptions horizontalCentered="1"/>
  <pageMargins left="0.06" right="0.06" top="0.06" bottom="0.06" header="0.76" footer="0.76"/>
  <pageSetup paperSize="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27038-5C31-4858-8394-BDF22056FA64}">
  <sheetPr>
    <pageSetUpPr fitToPage="1"/>
  </sheetPr>
  <dimension ref="A1:ZZ170"/>
  <sheetViews>
    <sheetView showGridLines="0" tabSelected="1" view="pageBreakPreview" zoomScaleNormal="100" zoomScaleSheetLayoutView="100" workbookViewId="0">
      <pane xSplit="2" ySplit="2" topLeftCell="C133" activePane="bottomRight" state="frozen"/>
      <selection pane="topRight" activeCell="C1" sqref="C1"/>
      <selection pane="bottomLeft" activeCell="A3" sqref="A3"/>
      <selection pane="bottomRight" activeCell="I138" sqref="I138"/>
    </sheetView>
  </sheetViews>
  <sheetFormatPr baseColWidth="10" defaultColWidth="10.6640625" defaultRowHeight="14.4" x14ac:dyDescent="0.3"/>
  <cols>
    <col min="1" max="1" width="9.6640625" customWidth="1"/>
    <col min="2" max="2" width="46.6640625" customWidth="1"/>
    <col min="3" max="3" width="4.6640625" customWidth="1"/>
    <col min="4" max="5" width="10.6640625" customWidth="1"/>
    <col min="6" max="6" width="12.6640625" customWidth="1"/>
    <col min="7" max="7" width="10.6640625" customWidth="1"/>
    <col min="701" max="703" width="10.6640625" customWidth="1"/>
  </cols>
  <sheetData>
    <row r="1" spans="1:702" ht="79.95" customHeight="1" x14ac:dyDescent="0.3">
      <c r="A1" s="59"/>
      <c r="B1" s="60"/>
      <c r="C1" s="60"/>
      <c r="D1" s="60"/>
      <c r="E1" s="60"/>
      <c r="F1" s="61"/>
    </row>
    <row r="2" spans="1:702" x14ac:dyDescent="0.3">
      <c r="A2" s="1"/>
      <c r="B2" s="2"/>
      <c r="C2" s="3" t="s">
        <v>568</v>
      </c>
      <c r="D2" s="4" t="s">
        <v>569</v>
      </c>
      <c r="E2" s="5" t="s">
        <v>570</v>
      </c>
      <c r="F2" s="6" t="s">
        <v>571</v>
      </c>
    </row>
    <row r="3" spans="1:702" x14ac:dyDescent="0.3">
      <c r="A3" s="7"/>
      <c r="B3" s="8"/>
      <c r="C3" s="9"/>
      <c r="D3" s="8"/>
      <c r="E3" s="10"/>
      <c r="F3" s="11"/>
    </row>
    <row r="4" spans="1:702" ht="27.6" x14ac:dyDescent="0.3">
      <c r="A4" s="12" t="s">
        <v>572</v>
      </c>
      <c r="B4" s="13" t="s">
        <v>573</v>
      </c>
      <c r="C4" s="14"/>
      <c r="D4" s="15"/>
      <c r="E4" s="16"/>
      <c r="F4" s="17"/>
      <c r="ZY4" t="s">
        <v>574</v>
      </c>
      <c r="ZZ4" s="18" t="s">
        <v>575</v>
      </c>
    </row>
    <row r="5" spans="1:702" x14ac:dyDescent="0.3">
      <c r="A5" s="19" t="s">
        <v>576</v>
      </c>
      <c r="B5" s="20" t="s">
        <v>577</v>
      </c>
      <c r="C5" s="14"/>
      <c r="D5" s="15"/>
      <c r="E5" s="16"/>
      <c r="F5" s="17"/>
      <c r="ZY5" t="s">
        <v>578</v>
      </c>
      <c r="ZZ5" s="18"/>
    </row>
    <row r="6" spans="1:702" x14ac:dyDescent="0.3">
      <c r="A6" s="21" t="s">
        <v>579</v>
      </c>
      <c r="B6" s="22" t="s">
        <v>580</v>
      </c>
      <c r="C6" s="14"/>
      <c r="D6" s="15"/>
      <c r="E6" s="16"/>
      <c r="F6" s="17"/>
      <c r="ZY6" t="s">
        <v>581</v>
      </c>
      <c r="ZZ6" s="18"/>
    </row>
    <row r="7" spans="1:702" x14ac:dyDescent="0.3">
      <c r="A7" s="41" t="s">
        <v>582</v>
      </c>
      <c r="B7" s="42" t="s">
        <v>583</v>
      </c>
      <c r="C7" s="14"/>
      <c r="D7" s="15"/>
      <c r="E7" s="16"/>
      <c r="F7" s="17"/>
      <c r="ZY7" t="s">
        <v>584</v>
      </c>
      <c r="ZZ7" s="18"/>
    </row>
    <row r="8" spans="1:702" ht="24" x14ac:dyDescent="0.3">
      <c r="A8" s="23" t="s">
        <v>585</v>
      </c>
      <c r="B8" s="24" t="s">
        <v>586</v>
      </c>
      <c r="C8" s="25" t="s">
        <v>587</v>
      </c>
      <c r="D8" s="26">
        <v>182.68</v>
      </c>
      <c r="E8" s="27"/>
      <c r="F8" s="28">
        <f>ROUND(D8*E8,2)</f>
        <v>0</v>
      </c>
      <c r="ZY8" t="s">
        <v>588</v>
      </c>
      <c r="ZZ8" s="18" t="s">
        <v>589</v>
      </c>
    </row>
    <row r="9" spans="1:702" x14ac:dyDescent="0.3">
      <c r="A9" s="21" t="s">
        <v>590</v>
      </c>
      <c r="B9" s="22" t="s">
        <v>591</v>
      </c>
      <c r="C9" s="14"/>
      <c r="D9" s="15"/>
      <c r="E9" s="16"/>
      <c r="F9" s="17"/>
      <c r="ZY9" t="s">
        <v>592</v>
      </c>
      <c r="ZZ9" s="18"/>
    </row>
    <row r="10" spans="1:702" x14ac:dyDescent="0.3">
      <c r="A10" s="41" t="s">
        <v>593</v>
      </c>
      <c r="B10" s="42" t="s">
        <v>594</v>
      </c>
      <c r="C10" s="14"/>
      <c r="D10" s="15"/>
      <c r="E10" s="16"/>
      <c r="F10" s="17"/>
      <c r="ZY10" t="s">
        <v>595</v>
      </c>
      <c r="ZZ10" s="18"/>
    </row>
    <row r="11" spans="1:702" x14ac:dyDescent="0.3">
      <c r="A11" s="23" t="s">
        <v>596</v>
      </c>
      <c r="B11" s="24" t="s">
        <v>597</v>
      </c>
      <c r="C11" s="25" t="s">
        <v>598</v>
      </c>
      <c r="D11" s="26">
        <v>2</v>
      </c>
      <c r="E11" s="27"/>
      <c r="F11" s="28">
        <f>ROUND(D11*E11,2)</f>
        <v>0</v>
      </c>
      <c r="ZY11" t="s">
        <v>599</v>
      </c>
      <c r="ZZ11" s="18" t="s">
        <v>600</v>
      </c>
    </row>
    <row r="12" spans="1:702" x14ac:dyDescent="0.3">
      <c r="A12" s="21" t="s">
        <v>601</v>
      </c>
      <c r="B12" s="22" t="s">
        <v>602</v>
      </c>
      <c r="C12" s="14"/>
      <c r="D12" s="15"/>
      <c r="E12" s="16"/>
      <c r="F12" s="17"/>
      <c r="ZY12" t="s">
        <v>603</v>
      </c>
      <c r="ZZ12" s="18"/>
    </row>
    <row r="13" spans="1:702" x14ac:dyDescent="0.3">
      <c r="A13" s="41" t="s">
        <v>604</v>
      </c>
      <c r="B13" s="42" t="s">
        <v>605</v>
      </c>
      <c r="C13" s="14"/>
      <c r="D13" s="15"/>
      <c r="E13" s="16"/>
      <c r="F13" s="17"/>
      <c r="ZY13" t="s">
        <v>606</v>
      </c>
      <c r="ZZ13" s="18"/>
    </row>
    <row r="14" spans="1:702" x14ac:dyDescent="0.3">
      <c r="A14" s="23" t="s">
        <v>607</v>
      </c>
      <c r="B14" s="24" t="s">
        <v>608</v>
      </c>
      <c r="C14" s="25" t="s">
        <v>609</v>
      </c>
      <c r="D14" s="26">
        <v>1</v>
      </c>
      <c r="E14" s="27"/>
      <c r="F14" s="28">
        <f>ROUND(D14*E14,2)</f>
        <v>0</v>
      </c>
      <c r="ZY14" t="s">
        <v>610</v>
      </c>
      <c r="ZZ14" s="18" t="s">
        <v>611</v>
      </c>
    </row>
    <row r="15" spans="1:702" x14ac:dyDescent="0.3">
      <c r="A15" s="21" t="s">
        <v>612</v>
      </c>
      <c r="B15" s="22" t="s">
        <v>613</v>
      </c>
      <c r="C15" s="14"/>
      <c r="D15" s="15"/>
      <c r="E15" s="16"/>
      <c r="F15" s="17"/>
      <c r="ZY15" t="s">
        <v>614</v>
      </c>
      <c r="ZZ15" s="18"/>
    </row>
    <row r="16" spans="1:702" x14ac:dyDescent="0.3">
      <c r="A16" s="41" t="s">
        <v>615</v>
      </c>
      <c r="B16" s="42" t="s">
        <v>616</v>
      </c>
      <c r="C16" s="14"/>
      <c r="D16" s="15"/>
      <c r="E16" s="16"/>
      <c r="F16" s="17"/>
      <c r="ZY16" t="s">
        <v>617</v>
      </c>
      <c r="ZZ16" s="18"/>
    </row>
    <row r="17" spans="1:702" x14ac:dyDescent="0.3">
      <c r="A17" s="23" t="s">
        <v>618</v>
      </c>
      <c r="B17" s="24" t="s">
        <v>619</v>
      </c>
      <c r="C17" s="25" t="s">
        <v>620</v>
      </c>
      <c r="D17" s="26">
        <v>2</v>
      </c>
      <c r="E17" s="27"/>
      <c r="F17" s="28">
        <f>ROUND(D17*E17,2)</f>
        <v>0</v>
      </c>
      <c r="ZY17" t="s">
        <v>621</v>
      </c>
      <c r="ZZ17" s="18" t="s">
        <v>622</v>
      </c>
    </row>
    <row r="18" spans="1:702" x14ac:dyDescent="0.3">
      <c r="A18" s="41" t="s">
        <v>623</v>
      </c>
      <c r="B18" s="42" t="s">
        <v>624</v>
      </c>
      <c r="C18" s="14"/>
      <c r="D18" s="15"/>
      <c r="E18" s="16"/>
      <c r="F18" s="17"/>
      <c r="ZY18" t="s">
        <v>625</v>
      </c>
      <c r="ZZ18" s="18"/>
    </row>
    <row r="19" spans="1:702" x14ac:dyDescent="0.3">
      <c r="A19" s="23" t="s">
        <v>626</v>
      </c>
      <c r="B19" s="24" t="s">
        <v>627</v>
      </c>
      <c r="C19" s="25" t="s">
        <v>628</v>
      </c>
      <c r="D19" s="26">
        <v>2</v>
      </c>
      <c r="E19" s="27"/>
      <c r="F19" s="28">
        <f>ROUND(D19*E19,2)</f>
        <v>0</v>
      </c>
      <c r="ZY19" t="s">
        <v>629</v>
      </c>
      <c r="ZZ19" s="18" t="s">
        <v>630</v>
      </c>
    </row>
    <row r="20" spans="1:702" x14ac:dyDescent="0.3">
      <c r="A20" s="21" t="s">
        <v>631</v>
      </c>
      <c r="B20" s="22" t="s">
        <v>632</v>
      </c>
      <c r="C20" s="14"/>
      <c r="D20" s="15"/>
      <c r="E20" s="16"/>
      <c r="F20" s="17"/>
      <c r="ZY20" t="s">
        <v>633</v>
      </c>
      <c r="ZZ20" s="18"/>
    </row>
    <row r="21" spans="1:702" x14ac:dyDescent="0.3">
      <c r="A21" s="41" t="s">
        <v>634</v>
      </c>
      <c r="B21" s="42" t="s">
        <v>635</v>
      </c>
      <c r="C21" s="14"/>
      <c r="D21" s="15"/>
      <c r="E21" s="16"/>
      <c r="F21" s="17"/>
      <c r="ZY21" t="s">
        <v>636</v>
      </c>
      <c r="ZZ21" s="18"/>
    </row>
    <row r="22" spans="1:702" ht="24" x14ac:dyDescent="0.3">
      <c r="A22" s="23" t="s">
        <v>637</v>
      </c>
      <c r="B22" s="24" t="s">
        <v>638</v>
      </c>
      <c r="C22" s="25" t="s">
        <v>639</v>
      </c>
      <c r="D22" s="26">
        <v>734.38</v>
      </c>
      <c r="E22" s="27"/>
      <c r="F22" s="28">
        <f>ROUND(D22*E22,2)</f>
        <v>0</v>
      </c>
      <c r="ZY22" t="s">
        <v>640</v>
      </c>
      <c r="ZZ22" s="18" t="s">
        <v>641</v>
      </c>
    </row>
    <row r="23" spans="1:702" x14ac:dyDescent="0.3">
      <c r="A23" s="21" t="s">
        <v>642</v>
      </c>
      <c r="B23" s="22" t="s">
        <v>643</v>
      </c>
      <c r="C23" s="14"/>
      <c r="D23" s="15"/>
      <c r="E23" s="16"/>
      <c r="F23" s="17"/>
      <c r="ZY23" t="s">
        <v>644</v>
      </c>
      <c r="ZZ23" s="18"/>
    </row>
    <row r="24" spans="1:702" x14ac:dyDescent="0.3">
      <c r="A24" s="41" t="s">
        <v>645</v>
      </c>
      <c r="B24" s="42" t="s">
        <v>646</v>
      </c>
      <c r="C24" s="14"/>
      <c r="D24" s="15"/>
      <c r="E24" s="16"/>
      <c r="F24" s="17"/>
      <c r="ZY24" t="s">
        <v>647</v>
      </c>
      <c r="ZZ24" s="18"/>
    </row>
    <row r="25" spans="1:702" ht="24" x14ac:dyDescent="0.3">
      <c r="A25" s="23" t="s">
        <v>648</v>
      </c>
      <c r="B25" s="24" t="s">
        <v>649</v>
      </c>
      <c r="C25" s="25" t="s">
        <v>650</v>
      </c>
      <c r="D25" s="26">
        <v>164.83</v>
      </c>
      <c r="E25" s="27"/>
      <c r="F25" s="28">
        <f>ROUND(D25*E25,2)</f>
        <v>0</v>
      </c>
      <c r="ZY25" t="s">
        <v>651</v>
      </c>
      <c r="ZZ25" s="18" t="s">
        <v>652</v>
      </c>
    </row>
    <row r="26" spans="1:702" x14ac:dyDescent="0.3">
      <c r="A26" s="21" t="s">
        <v>653</v>
      </c>
      <c r="B26" s="22" t="s">
        <v>654</v>
      </c>
      <c r="C26" s="14"/>
      <c r="D26" s="15"/>
      <c r="E26" s="16"/>
      <c r="F26" s="17"/>
      <c r="ZY26" t="s">
        <v>655</v>
      </c>
      <c r="ZZ26" s="18"/>
    </row>
    <row r="27" spans="1:702" ht="26.4" x14ac:dyDescent="0.3">
      <c r="A27" s="41" t="s">
        <v>656</v>
      </c>
      <c r="B27" s="42" t="s">
        <v>657</v>
      </c>
      <c r="C27" s="14"/>
      <c r="D27" s="15"/>
      <c r="E27" s="16"/>
      <c r="F27" s="17"/>
      <c r="ZY27" t="s">
        <v>658</v>
      </c>
      <c r="ZZ27" s="18"/>
    </row>
    <row r="28" spans="1:702" ht="24" x14ac:dyDescent="0.3">
      <c r="A28" s="23" t="s">
        <v>659</v>
      </c>
      <c r="B28" s="24" t="s">
        <v>660</v>
      </c>
      <c r="C28" s="25" t="s">
        <v>661</v>
      </c>
      <c r="D28" s="58">
        <v>73.466999999999999</v>
      </c>
      <c r="E28" s="27"/>
      <c r="F28" s="28">
        <f>ROUND(D28*E28,2)</f>
        <v>0</v>
      </c>
      <c r="ZY28" t="s">
        <v>662</v>
      </c>
      <c r="ZZ28" s="18" t="s">
        <v>663</v>
      </c>
    </row>
    <row r="29" spans="1:702" x14ac:dyDescent="0.3">
      <c r="A29" s="21" t="s">
        <v>664</v>
      </c>
      <c r="B29" s="22" t="s">
        <v>665</v>
      </c>
      <c r="C29" s="14"/>
      <c r="D29" s="15"/>
      <c r="E29" s="16"/>
      <c r="F29" s="17"/>
      <c r="ZY29" t="s">
        <v>666</v>
      </c>
      <c r="ZZ29" s="18"/>
    </row>
    <row r="30" spans="1:702" ht="26.4" x14ac:dyDescent="0.3">
      <c r="A30" s="41" t="s">
        <v>667</v>
      </c>
      <c r="B30" s="42" t="s">
        <v>668</v>
      </c>
      <c r="C30" s="14"/>
      <c r="D30" s="15"/>
      <c r="E30" s="16"/>
      <c r="F30" s="17"/>
      <c r="ZY30" t="s">
        <v>669</v>
      </c>
      <c r="ZZ30" s="18"/>
    </row>
    <row r="31" spans="1:702" ht="24" x14ac:dyDescent="0.3">
      <c r="A31" s="23" t="s">
        <v>670</v>
      </c>
      <c r="B31" s="24" t="s">
        <v>671</v>
      </c>
      <c r="C31" s="25" t="s">
        <v>672</v>
      </c>
      <c r="D31" s="58">
        <v>87.504999999999995</v>
      </c>
      <c r="E31" s="27"/>
      <c r="F31" s="28">
        <f>ROUND(D31*E31,2)</f>
        <v>0</v>
      </c>
      <c r="ZY31" t="s">
        <v>673</v>
      </c>
      <c r="ZZ31" s="18" t="s">
        <v>674</v>
      </c>
    </row>
    <row r="32" spans="1:702" x14ac:dyDescent="0.3">
      <c r="A32" s="21" t="s">
        <v>675</v>
      </c>
      <c r="B32" s="22" t="s">
        <v>676</v>
      </c>
      <c r="C32" s="14"/>
      <c r="D32" s="15"/>
      <c r="E32" s="16"/>
      <c r="F32" s="17"/>
      <c r="ZY32" t="s">
        <v>677</v>
      </c>
      <c r="ZZ32" s="18"/>
    </row>
    <row r="33" spans="1:702" x14ac:dyDescent="0.3">
      <c r="A33" s="41" t="s">
        <v>678</v>
      </c>
      <c r="B33" s="42" t="s">
        <v>679</v>
      </c>
      <c r="C33" s="14"/>
      <c r="D33" s="15"/>
      <c r="E33" s="16"/>
      <c r="F33" s="17"/>
      <c r="ZY33" t="s">
        <v>680</v>
      </c>
      <c r="ZZ33" s="18"/>
    </row>
    <row r="34" spans="1:702" x14ac:dyDescent="0.3">
      <c r="A34" s="23" t="s">
        <v>681</v>
      </c>
      <c r="B34" s="24" t="s">
        <v>682</v>
      </c>
      <c r="C34" s="25" t="s">
        <v>683</v>
      </c>
      <c r="D34" s="58">
        <v>193.67500000000001</v>
      </c>
      <c r="E34" s="27"/>
      <c r="F34" s="28">
        <f>ROUND(D34*E34,2)</f>
        <v>0</v>
      </c>
      <c r="ZY34" t="s">
        <v>684</v>
      </c>
      <c r="ZZ34" s="18" t="s">
        <v>685</v>
      </c>
    </row>
    <row r="35" spans="1:702" x14ac:dyDescent="0.3">
      <c r="A35" s="21" t="s">
        <v>686</v>
      </c>
      <c r="B35" s="22" t="s">
        <v>687</v>
      </c>
      <c r="C35" s="14"/>
      <c r="D35" s="15"/>
      <c r="E35" s="16"/>
      <c r="F35" s="17"/>
      <c r="ZY35" t="s">
        <v>688</v>
      </c>
      <c r="ZZ35" s="18"/>
    </row>
    <row r="36" spans="1:702" x14ac:dyDescent="0.3">
      <c r="A36" s="41" t="s">
        <v>689</v>
      </c>
      <c r="B36" s="42" t="s">
        <v>690</v>
      </c>
      <c r="C36" s="14"/>
      <c r="D36" s="15"/>
      <c r="E36" s="16"/>
      <c r="F36" s="17"/>
      <c r="ZY36" t="s">
        <v>691</v>
      </c>
      <c r="ZZ36" s="18"/>
    </row>
    <row r="37" spans="1:702" x14ac:dyDescent="0.3">
      <c r="A37" s="23" t="s">
        <v>692</v>
      </c>
      <c r="B37" s="24" t="s">
        <v>693</v>
      </c>
      <c r="C37" s="25" t="s">
        <v>694</v>
      </c>
      <c r="D37" s="58">
        <v>687.67700000000002</v>
      </c>
      <c r="E37" s="27"/>
      <c r="F37" s="28">
        <f>ROUND(D37*E37,2)</f>
        <v>0</v>
      </c>
      <c r="ZY37" t="s">
        <v>695</v>
      </c>
      <c r="ZZ37" s="18" t="s">
        <v>696</v>
      </c>
    </row>
    <row r="38" spans="1:702" x14ac:dyDescent="0.3">
      <c r="A38" s="21" t="s">
        <v>697</v>
      </c>
      <c r="B38" s="22" t="s">
        <v>698</v>
      </c>
      <c r="C38" s="14"/>
      <c r="D38" s="15"/>
      <c r="E38" s="16"/>
      <c r="F38" s="17"/>
      <c r="ZY38" t="s">
        <v>699</v>
      </c>
      <c r="ZZ38" s="18"/>
    </row>
    <row r="39" spans="1:702" x14ac:dyDescent="0.3">
      <c r="A39" s="41" t="s">
        <v>700</v>
      </c>
      <c r="B39" s="42" t="s">
        <v>701</v>
      </c>
      <c r="C39" s="14"/>
      <c r="D39" s="15"/>
      <c r="E39" s="16"/>
      <c r="F39" s="17"/>
      <c r="ZY39" t="s">
        <v>702</v>
      </c>
      <c r="ZZ39" s="18"/>
    </row>
    <row r="40" spans="1:702" ht="24" x14ac:dyDescent="0.3">
      <c r="A40" s="23" t="s">
        <v>703</v>
      </c>
      <c r="B40" s="24" t="s">
        <v>704</v>
      </c>
      <c r="C40" s="25" t="s">
        <v>705</v>
      </c>
      <c r="D40" s="26">
        <v>89.37</v>
      </c>
      <c r="E40" s="27"/>
      <c r="F40" s="28">
        <f>ROUND(D40*E40,2)</f>
        <v>0</v>
      </c>
      <c r="ZY40" t="s">
        <v>706</v>
      </c>
      <c r="ZZ40" s="18" t="s">
        <v>707</v>
      </c>
    </row>
    <row r="41" spans="1:702" ht="24" x14ac:dyDescent="0.3">
      <c r="A41" s="23" t="s">
        <v>708</v>
      </c>
      <c r="B41" s="24" t="s">
        <v>709</v>
      </c>
      <c r="C41" s="25" t="s">
        <v>710</v>
      </c>
      <c r="D41" s="26">
        <v>38.68</v>
      </c>
      <c r="E41" s="27"/>
      <c r="F41" s="28">
        <f>ROUND(D41*E41,2)</f>
        <v>0</v>
      </c>
      <c r="ZY41" t="s">
        <v>711</v>
      </c>
      <c r="ZZ41" s="18" t="s">
        <v>712</v>
      </c>
    </row>
    <row r="42" spans="1:702" x14ac:dyDescent="0.3">
      <c r="A42" s="21" t="s">
        <v>713</v>
      </c>
      <c r="B42" s="22" t="s">
        <v>714</v>
      </c>
      <c r="C42" s="14"/>
      <c r="D42" s="15"/>
      <c r="E42" s="16"/>
      <c r="F42" s="17"/>
      <c r="ZY42" t="s">
        <v>715</v>
      </c>
      <c r="ZZ42" s="18"/>
    </row>
    <row r="43" spans="1:702" x14ac:dyDescent="0.3">
      <c r="A43" s="41" t="s">
        <v>716</v>
      </c>
      <c r="B43" s="42" t="s">
        <v>717</v>
      </c>
      <c r="C43" s="14"/>
      <c r="D43" s="15"/>
      <c r="E43" s="16"/>
      <c r="F43" s="17"/>
      <c r="ZY43" t="s">
        <v>718</v>
      </c>
      <c r="ZZ43" s="18"/>
    </row>
    <row r="44" spans="1:702" x14ac:dyDescent="0.3">
      <c r="A44" s="23" t="s">
        <v>719</v>
      </c>
      <c r="B44" s="24" t="s">
        <v>720</v>
      </c>
      <c r="C44" s="25" t="s">
        <v>721</v>
      </c>
      <c r="D44" s="26">
        <v>19.3</v>
      </c>
      <c r="E44" s="27"/>
      <c r="F44" s="28">
        <f>ROUND(D44*E44,2)</f>
        <v>0</v>
      </c>
      <c r="ZY44" t="s">
        <v>722</v>
      </c>
      <c r="ZZ44" s="18" t="s">
        <v>723</v>
      </c>
    </row>
    <row r="45" spans="1:702" x14ac:dyDescent="0.3">
      <c r="A45" s="21" t="s">
        <v>724</v>
      </c>
      <c r="B45" s="22" t="s">
        <v>725</v>
      </c>
      <c r="C45" s="14"/>
      <c r="D45" s="15"/>
      <c r="E45" s="16"/>
      <c r="F45" s="17"/>
      <c r="ZY45" t="s">
        <v>726</v>
      </c>
      <c r="ZZ45" s="18"/>
    </row>
    <row r="46" spans="1:702" x14ac:dyDescent="0.3">
      <c r="A46" s="41" t="s">
        <v>727</v>
      </c>
      <c r="B46" s="42" t="s">
        <v>728</v>
      </c>
      <c r="C46" s="14"/>
      <c r="D46" s="15"/>
      <c r="E46" s="16"/>
      <c r="F46" s="17"/>
      <c r="ZY46" t="s">
        <v>729</v>
      </c>
      <c r="ZZ46" s="18"/>
    </row>
    <row r="47" spans="1:702" x14ac:dyDescent="0.3">
      <c r="A47" s="23" t="s">
        <v>730</v>
      </c>
      <c r="B47" s="24" t="s">
        <v>731</v>
      </c>
      <c r="C47" s="25" t="s">
        <v>732</v>
      </c>
      <c r="D47" s="26">
        <v>39.64</v>
      </c>
      <c r="E47" s="27"/>
      <c r="F47" s="28">
        <f>ROUND(D47*E47,2)</f>
        <v>0</v>
      </c>
      <c r="ZY47" t="s">
        <v>733</v>
      </c>
      <c r="ZZ47" s="18" t="s">
        <v>734</v>
      </c>
    </row>
    <row r="48" spans="1:702" x14ac:dyDescent="0.3">
      <c r="A48" s="21" t="s">
        <v>735</v>
      </c>
      <c r="B48" s="22" t="s">
        <v>736</v>
      </c>
      <c r="C48" s="14"/>
      <c r="D48" s="15"/>
      <c r="E48" s="16"/>
      <c r="F48" s="17"/>
      <c r="ZY48" t="s">
        <v>737</v>
      </c>
      <c r="ZZ48" s="18"/>
    </row>
    <row r="49" spans="1:702" x14ac:dyDescent="0.3">
      <c r="A49" s="41" t="s">
        <v>738</v>
      </c>
      <c r="B49" s="42" t="s">
        <v>739</v>
      </c>
      <c r="C49" s="14"/>
      <c r="D49" s="15"/>
      <c r="E49" s="16"/>
      <c r="F49" s="17"/>
      <c r="ZY49" t="s">
        <v>740</v>
      </c>
      <c r="ZZ49" s="18"/>
    </row>
    <row r="50" spans="1:702" x14ac:dyDescent="0.3">
      <c r="A50" s="23" t="s">
        <v>741</v>
      </c>
      <c r="B50" s="24" t="s">
        <v>742</v>
      </c>
      <c r="C50" s="25" t="s">
        <v>743</v>
      </c>
      <c r="D50" s="26">
        <v>5</v>
      </c>
      <c r="E50" s="27"/>
      <c r="F50" s="28">
        <f>ROUND(D50*E50,2)</f>
        <v>0</v>
      </c>
      <c r="ZY50" t="s">
        <v>744</v>
      </c>
      <c r="ZZ50" s="18" t="s">
        <v>745</v>
      </c>
    </row>
    <row r="51" spans="1:702" x14ac:dyDescent="0.3">
      <c r="A51" s="23" t="s">
        <v>746</v>
      </c>
      <c r="B51" s="24" t="s">
        <v>747</v>
      </c>
      <c r="C51" s="25" t="s">
        <v>748</v>
      </c>
      <c r="D51" s="26">
        <v>3</v>
      </c>
      <c r="E51" s="27"/>
      <c r="F51" s="28">
        <f>ROUND(D51*E51,2)</f>
        <v>0</v>
      </c>
      <c r="ZY51" t="s">
        <v>749</v>
      </c>
      <c r="ZZ51" s="18" t="s">
        <v>750</v>
      </c>
    </row>
    <row r="52" spans="1:702" x14ac:dyDescent="0.3">
      <c r="A52" s="23" t="s">
        <v>751</v>
      </c>
      <c r="B52" s="24" t="s">
        <v>752</v>
      </c>
      <c r="C52" s="25" t="s">
        <v>753</v>
      </c>
      <c r="D52" s="26">
        <v>10</v>
      </c>
      <c r="E52" s="27"/>
      <c r="F52" s="28">
        <f>ROUND(D52*E52,2)</f>
        <v>0</v>
      </c>
      <c r="ZY52" t="s">
        <v>754</v>
      </c>
      <c r="ZZ52" s="18" t="s">
        <v>755</v>
      </c>
    </row>
    <row r="53" spans="1:702" x14ac:dyDescent="0.3">
      <c r="A53" s="23" t="s">
        <v>756</v>
      </c>
      <c r="B53" s="24" t="s">
        <v>757</v>
      </c>
      <c r="C53" s="25" t="s">
        <v>758</v>
      </c>
      <c r="D53" s="26">
        <v>10</v>
      </c>
      <c r="E53" s="27"/>
      <c r="F53" s="28">
        <f>ROUND(D53*E53,2)</f>
        <v>0</v>
      </c>
      <c r="ZY53" t="s">
        <v>759</v>
      </c>
      <c r="ZZ53" s="18" t="s">
        <v>760</v>
      </c>
    </row>
    <row r="54" spans="1:702" x14ac:dyDescent="0.3">
      <c r="A54" s="21" t="s">
        <v>761</v>
      </c>
      <c r="B54" s="22" t="s">
        <v>762</v>
      </c>
      <c r="C54" s="14"/>
      <c r="D54" s="15"/>
      <c r="E54" s="16"/>
      <c r="F54" s="17"/>
      <c r="ZY54" t="s">
        <v>763</v>
      </c>
      <c r="ZZ54" s="18"/>
    </row>
    <row r="55" spans="1:702" x14ac:dyDescent="0.3">
      <c r="A55" s="41" t="s">
        <v>764</v>
      </c>
      <c r="B55" s="42" t="s">
        <v>765</v>
      </c>
      <c r="C55" s="14"/>
      <c r="D55" s="15"/>
      <c r="E55" s="16"/>
      <c r="F55" s="17"/>
      <c r="ZY55" t="s">
        <v>766</v>
      </c>
      <c r="ZZ55" s="18"/>
    </row>
    <row r="56" spans="1:702" x14ac:dyDescent="0.3">
      <c r="A56" s="23" t="s">
        <v>767</v>
      </c>
      <c r="B56" s="24" t="s">
        <v>768</v>
      </c>
      <c r="C56" s="25" t="s">
        <v>769</v>
      </c>
      <c r="D56" s="26">
        <v>2</v>
      </c>
      <c r="E56" s="27"/>
      <c r="F56" s="28">
        <f>ROUND(D56*E56,2)</f>
        <v>0</v>
      </c>
      <c r="ZY56" t="s">
        <v>770</v>
      </c>
      <c r="ZZ56" s="18" t="s">
        <v>771</v>
      </c>
    </row>
    <row r="57" spans="1:702" x14ac:dyDescent="0.3">
      <c r="A57" s="21" t="s">
        <v>772</v>
      </c>
      <c r="B57" s="22" t="s">
        <v>773</v>
      </c>
      <c r="C57" s="14"/>
      <c r="D57" s="15"/>
      <c r="E57" s="16"/>
      <c r="F57" s="17"/>
      <c r="ZY57" t="s">
        <v>774</v>
      </c>
      <c r="ZZ57" s="18"/>
    </row>
    <row r="58" spans="1:702" x14ac:dyDescent="0.3">
      <c r="A58" s="41" t="s">
        <v>775</v>
      </c>
      <c r="B58" s="42" t="s">
        <v>776</v>
      </c>
      <c r="C58" s="14"/>
      <c r="D58" s="15"/>
      <c r="E58" s="16"/>
      <c r="F58" s="17"/>
      <c r="ZY58" t="s">
        <v>777</v>
      </c>
      <c r="ZZ58" s="18"/>
    </row>
    <row r="59" spans="1:702" x14ac:dyDescent="0.3">
      <c r="A59" s="23" t="s">
        <v>778</v>
      </c>
      <c r="B59" s="24" t="s">
        <v>779</v>
      </c>
      <c r="C59" s="25" t="s">
        <v>780</v>
      </c>
      <c r="D59" s="26">
        <v>6.12</v>
      </c>
      <c r="E59" s="27"/>
      <c r="F59" s="28">
        <f>ROUND(D59*E59,2)</f>
        <v>0</v>
      </c>
      <c r="ZY59" t="s">
        <v>781</v>
      </c>
      <c r="ZZ59" s="18" t="s">
        <v>782</v>
      </c>
    </row>
    <row r="60" spans="1:702" x14ac:dyDescent="0.3">
      <c r="A60" s="21" t="s">
        <v>783</v>
      </c>
      <c r="B60" s="22" t="s">
        <v>784</v>
      </c>
      <c r="C60" s="14"/>
      <c r="D60" s="15"/>
      <c r="E60" s="16"/>
      <c r="F60" s="17"/>
      <c r="ZY60" t="s">
        <v>785</v>
      </c>
      <c r="ZZ60" s="18"/>
    </row>
    <row r="61" spans="1:702" x14ac:dyDescent="0.3">
      <c r="A61" s="41" t="s">
        <v>786</v>
      </c>
      <c r="B61" s="42" t="s">
        <v>787</v>
      </c>
      <c r="C61" s="14"/>
      <c r="D61" s="15"/>
      <c r="E61" s="16"/>
      <c r="F61" s="17"/>
      <c r="ZY61" t="s">
        <v>788</v>
      </c>
      <c r="ZZ61" s="18"/>
    </row>
    <row r="62" spans="1:702" ht="24" x14ac:dyDescent="0.3">
      <c r="A62" s="23" t="s">
        <v>789</v>
      </c>
      <c r="B62" s="24" t="s">
        <v>790</v>
      </c>
      <c r="C62" s="25" t="s">
        <v>791</v>
      </c>
      <c r="D62" s="26">
        <v>1</v>
      </c>
      <c r="E62" s="27"/>
      <c r="F62" s="28">
        <f>ROUND(D62*E62,2)</f>
        <v>0</v>
      </c>
      <c r="ZY62" t="s">
        <v>792</v>
      </c>
      <c r="ZZ62" s="18" t="s">
        <v>793</v>
      </c>
    </row>
    <row r="63" spans="1:702" x14ac:dyDescent="0.3">
      <c r="A63" s="21" t="s">
        <v>794</v>
      </c>
      <c r="B63" s="22" t="s">
        <v>795</v>
      </c>
      <c r="C63" s="14"/>
      <c r="D63" s="15"/>
      <c r="E63" s="16"/>
      <c r="F63" s="17"/>
      <c r="ZY63" t="s">
        <v>796</v>
      </c>
      <c r="ZZ63" s="18"/>
    </row>
    <row r="64" spans="1:702" x14ac:dyDescent="0.3">
      <c r="A64" s="41" t="s">
        <v>797</v>
      </c>
      <c r="B64" s="42" t="s">
        <v>798</v>
      </c>
      <c r="C64" s="14"/>
      <c r="D64" s="15"/>
      <c r="E64" s="16"/>
      <c r="F64" s="17"/>
      <c r="ZY64" t="s">
        <v>799</v>
      </c>
      <c r="ZZ64" s="18"/>
    </row>
    <row r="65" spans="1:702" x14ac:dyDescent="0.3">
      <c r="A65" s="23" t="s">
        <v>800</v>
      </c>
      <c r="B65" s="24" t="s">
        <v>801</v>
      </c>
      <c r="C65" s="25" t="s">
        <v>802</v>
      </c>
      <c r="D65" s="26">
        <v>63.81</v>
      </c>
      <c r="E65" s="27"/>
      <c r="F65" s="28">
        <f>ROUND(D65*E65,2)</f>
        <v>0</v>
      </c>
      <c r="ZY65" t="s">
        <v>803</v>
      </c>
      <c r="ZZ65" s="18" t="s">
        <v>804</v>
      </c>
    </row>
    <row r="66" spans="1:702" x14ac:dyDescent="0.3">
      <c r="A66" s="21" t="s">
        <v>805</v>
      </c>
      <c r="B66" s="22" t="s">
        <v>806</v>
      </c>
      <c r="C66" s="14"/>
      <c r="D66" s="15"/>
      <c r="E66" s="16"/>
      <c r="F66" s="17"/>
      <c r="ZY66" t="s">
        <v>807</v>
      </c>
      <c r="ZZ66" s="18"/>
    </row>
    <row r="67" spans="1:702" x14ac:dyDescent="0.3">
      <c r="A67" s="41" t="s">
        <v>808</v>
      </c>
      <c r="B67" s="42" t="s">
        <v>809</v>
      </c>
      <c r="C67" s="14"/>
      <c r="D67" s="15"/>
      <c r="E67" s="16"/>
      <c r="F67" s="17"/>
      <c r="ZY67" t="s">
        <v>810</v>
      </c>
      <c r="ZZ67" s="18"/>
    </row>
    <row r="68" spans="1:702" ht="24" x14ac:dyDescent="0.3">
      <c r="A68" s="23" t="s">
        <v>811</v>
      </c>
      <c r="B68" s="24" t="s">
        <v>812</v>
      </c>
      <c r="C68" s="25" t="s">
        <v>813</v>
      </c>
      <c r="D68" s="26">
        <v>19.18</v>
      </c>
      <c r="E68" s="27"/>
      <c r="F68" s="28">
        <f>ROUND(D68*E68,2)</f>
        <v>0</v>
      </c>
      <c r="ZY68" t="s">
        <v>814</v>
      </c>
      <c r="ZZ68" s="18" t="s">
        <v>815</v>
      </c>
    </row>
    <row r="69" spans="1:702" x14ac:dyDescent="0.3">
      <c r="A69" s="41" t="s">
        <v>816</v>
      </c>
      <c r="B69" s="42" t="s">
        <v>817</v>
      </c>
      <c r="C69" s="14"/>
      <c r="D69" s="15"/>
      <c r="E69" s="16"/>
      <c r="F69" s="17"/>
      <c r="ZY69" t="s">
        <v>818</v>
      </c>
      <c r="ZZ69" s="18"/>
    </row>
    <row r="70" spans="1:702" ht="24" x14ac:dyDescent="0.3">
      <c r="A70" s="23" t="s">
        <v>819</v>
      </c>
      <c r="B70" s="24" t="s">
        <v>820</v>
      </c>
      <c r="C70" s="25" t="s">
        <v>821</v>
      </c>
      <c r="D70" s="26">
        <v>77.63</v>
      </c>
      <c r="E70" s="27"/>
      <c r="F70" s="28">
        <f>ROUND(D70*E70,2)</f>
        <v>0</v>
      </c>
      <c r="ZY70" t="s">
        <v>822</v>
      </c>
      <c r="ZZ70" s="18" t="s">
        <v>823</v>
      </c>
    </row>
    <row r="71" spans="1:702" x14ac:dyDescent="0.3">
      <c r="A71" s="41" t="s">
        <v>824</v>
      </c>
      <c r="B71" s="42" t="s">
        <v>825</v>
      </c>
      <c r="C71" s="14"/>
      <c r="D71" s="15"/>
      <c r="E71" s="16"/>
      <c r="F71" s="17"/>
      <c r="ZY71" t="s">
        <v>826</v>
      </c>
      <c r="ZZ71" s="18"/>
    </row>
    <row r="72" spans="1:702" x14ac:dyDescent="0.3">
      <c r="A72" s="23" t="s">
        <v>827</v>
      </c>
      <c r="B72" s="24" t="s">
        <v>828</v>
      </c>
      <c r="C72" s="25" t="s">
        <v>829</v>
      </c>
      <c r="D72" s="26">
        <v>861.6</v>
      </c>
      <c r="E72" s="27"/>
      <c r="F72" s="28">
        <f>ROUND(D72*E72,2)</f>
        <v>0</v>
      </c>
      <c r="ZY72" t="s">
        <v>830</v>
      </c>
      <c r="ZZ72" s="18" t="s">
        <v>831</v>
      </c>
    </row>
    <row r="73" spans="1:702" x14ac:dyDescent="0.3">
      <c r="A73" s="21" t="s">
        <v>832</v>
      </c>
      <c r="B73" s="22" t="s">
        <v>833</v>
      </c>
      <c r="C73" s="14"/>
      <c r="D73" s="15"/>
      <c r="E73" s="16"/>
      <c r="F73" s="17"/>
      <c r="ZY73" t="s">
        <v>834</v>
      </c>
      <c r="ZZ73" s="18"/>
    </row>
    <row r="74" spans="1:702" x14ac:dyDescent="0.3">
      <c r="A74" s="41" t="s">
        <v>835</v>
      </c>
      <c r="B74" s="42" t="s">
        <v>836</v>
      </c>
      <c r="C74" s="14"/>
      <c r="D74" s="15"/>
      <c r="E74" s="16"/>
      <c r="F74" s="17"/>
      <c r="ZY74" t="s">
        <v>837</v>
      </c>
      <c r="ZZ74" s="18"/>
    </row>
    <row r="75" spans="1:702" x14ac:dyDescent="0.3">
      <c r="A75" s="23" t="s">
        <v>838</v>
      </c>
      <c r="B75" s="24" t="s">
        <v>839</v>
      </c>
      <c r="C75" s="25" t="s">
        <v>840</v>
      </c>
      <c r="D75" s="26">
        <v>89.82</v>
      </c>
      <c r="E75" s="27"/>
      <c r="F75" s="28">
        <f>ROUND(D75*E75,2)</f>
        <v>0</v>
      </c>
      <c r="ZY75" t="s">
        <v>841</v>
      </c>
      <c r="ZZ75" s="18" t="s">
        <v>842</v>
      </c>
    </row>
    <row r="76" spans="1:702" x14ac:dyDescent="0.3">
      <c r="A76" s="21" t="s">
        <v>843</v>
      </c>
      <c r="B76" s="22" t="s">
        <v>844</v>
      </c>
      <c r="C76" s="14"/>
      <c r="D76" s="15"/>
      <c r="E76" s="16"/>
      <c r="F76" s="17"/>
      <c r="ZY76" t="s">
        <v>845</v>
      </c>
      <c r="ZZ76" s="18"/>
    </row>
    <row r="77" spans="1:702" x14ac:dyDescent="0.3">
      <c r="A77" s="41" t="s">
        <v>846</v>
      </c>
      <c r="B77" s="42" t="s">
        <v>847</v>
      </c>
      <c r="C77" s="14"/>
      <c r="D77" s="15"/>
      <c r="E77" s="16"/>
      <c r="F77" s="17"/>
      <c r="ZY77" t="s">
        <v>848</v>
      </c>
      <c r="ZZ77" s="18"/>
    </row>
    <row r="78" spans="1:702" x14ac:dyDescent="0.3">
      <c r="A78" s="41" t="s">
        <v>849</v>
      </c>
      <c r="B78" s="42" t="s">
        <v>850</v>
      </c>
      <c r="C78" s="14"/>
      <c r="D78" s="15"/>
      <c r="E78" s="16"/>
      <c r="F78" s="17"/>
      <c r="ZY78" t="s">
        <v>851</v>
      </c>
      <c r="ZZ78" s="18"/>
    </row>
    <row r="79" spans="1:702" x14ac:dyDescent="0.3">
      <c r="A79" s="23" t="s">
        <v>852</v>
      </c>
      <c r="B79" s="24" t="s">
        <v>853</v>
      </c>
      <c r="C79" s="25" t="s">
        <v>854</v>
      </c>
      <c r="D79" s="26">
        <v>48.94</v>
      </c>
      <c r="E79" s="27"/>
      <c r="F79" s="28">
        <f>ROUND(D79*E79,2)</f>
        <v>0</v>
      </c>
      <c r="ZY79" t="s">
        <v>855</v>
      </c>
      <c r="ZZ79" s="18" t="s">
        <v>856</v>
      </c>
    </row>
    <row r="80" spans="1:702" x14ac:dyDescent="0.3">
      <c r="A80" s="41" t="s">
        <v>857</v>
      </c>
      <c r="B80" s="42" t="s">
        <v>858</v>
      </c>
      <c r="C80" s="14"/>
      <c r="D80" s="15"/>
      <c r="E80" s="16"/>
      <c r="F80" s="17"/>
      <c r="ZY80" t="s">
        <v>859</v>
      </c>
      <c r="ZZ80" s="18"/>
    </row>
    <row r="81" spans="1:702" x14ac:dyDescent="0.3">
      <c r="A81" s="41" t="s">
        <v>860</v>
      </c>
      <c r="B81" s="42" t="s">
        <v>861</v>
      </c>
      <c r="C81" s="14"/>
      <c r="D81" s="15"/>
      <c r="E81" s="16"/>
      <c r="F81" s="17"/>
      <c r="ZY81" t="s">
        <v>862</v>
      </c>
      <c r="ZZ81" s="18"/>
    </row>
    <row r="82" spans="1:702" x14ac:dyDescent="0.3">
      <c r="A82" s="23" t="s">
        <v>863</v>
      </c>
      <c r="B82" s="24" t="s">
        <v>864</v>
      </c>
      <c r="C82" s="25" t="s">
        <v>865</v>
      </c>
      <c r="D82" s="26">
        <v>141.12</v>
      </c>
      <c r="E82" s="27"/>
      <c r="F82" s="28">
        <f>ROUND(D82*E82,2)</f>
        <v>0</v>
      </c>
      <c r="ZY82" t="s">
        <v>866</v>
      </c>
      <c r="ZZ82" s="18" t="s">
        <v>867</v>
      </c>
    </row>
    <row r="83" spans="1:702" x14ac:dyDescent="0.3">
      <c r="A83" s="41" t="s">
        <v>868</v>
      </c>
      <c r="B83" s="42" t="s">
        <v>869</v>
      </c>
      <c r="C83" s="14"/>
      <c r="D83" s="15"/>
      <c r="E83" s="16"/>
      <c r="F83" s="17"/>
      <c r="ZY83" t="s">
        <v>870</v>
      </c>
      <c r="ZZ83" s="18"/>
    </row>
    <row r="84" spans="1:702" x14ac:dyDescent="0.3">
      <c r="A84" s="23" t="s">
        <v>871</v>
      </c>
      <c r="B84" s="24" t="s">
        <v>872</v>
      </c>
      <c r="C84" s="25" t="s">
        <v>873</v>
      </c>
      <c r="D84" s="26">
        <v>39.57</v>
      </c>
      <c r="E84" s="27"/>
      <c r="F84" s="28">
        <f>ROUND(D84*E84,2)</f>
        <v>0</v>
      </c>
      <c r="ZY84" t="s">
        <v>874</v>
      </c>
      <c r="ZZ84" s="18" t="s">
        <v>875</v>
      </c>
    </row>
    <row r="85" spans="1:702" x14ac:dyDescent="0.3">
      <c r="A85" s="41" t="s">
        <v>876</v>
      </c>
      <c r="B85" s="42" t="s">
        <v>877</v>
      </c>
      <c r="C85" s="14"/>
      <c r="D85" s="15"/>
      <c r="E85" s="16"/>
      <c r="F85" s="17"/>
      <c r="ZY85" t="s">
        <v>878</v>
      </c>
      <c r="ZZ85" s="18"/>
    </row>
    <row r="86" spans="1:702" x14ac:dyDescent="0.3">
      <c r="A86" s="41" t="s">
        <v>879</v>
      </c>
      <c r="B86" s="42" t="s">
        <v>880</v>
      </c>
      <c r="C86" s="14"/>
      <c r="D86" s="15"/>
      <c r="E86" s="16"/>
      <c r="F86" s="17"/>
      <c r="ZY86" t="s">
        <v>881</v>
      </c>
      <c r="ZZ86" s="18"/>
    </row>
    <row r="87" spans="1:702" x14ac:dyDescent="0.3">
      <c r="A87" s="23" t="s">
        <v>882</v>
      </c>
      <c r="B87" s="24" t="s">
        <v>883</v>
      </c>
      <c r="C87" s="25" t="s">
        <v>884</v>
      </c>
      <c r="D87" s="26">
        <v>391.49</v>
      </c>
      <c r="E87" s="27"/>
      <c r="F87" s="28">
        <f>ROUND(D87*E87,2)</f>
        <v>0</v>
      </c>
      <c r="ZY87" t="s">
        <v>885</v>
      </c>
      <c r="ZZ87" s="18" t="s">
        <v>886</v>
      </c>
    </row>
    <row r="88" spans="1:702" x14ac:dyDescent="0.3">
      <c r="A88" s="21" t="s">
        <v>887</v>
      </c>
      <c r="B88" s="22" t="s">
        <v>888</v>
      </c>
      <c r="C88" s="14"/>
      <c r="D88" s="15"/>
      <c r="E88" s="16"/>
      <c r="F88" s="17"/>
      <c r="ZY88" t="s">
        <v>889</v>
      </c>
      <c r="ZZ88" s="18"/>
    </row>
    <row r="89" spans="1:702" x14ac:dyDescent="0.3">
      <c r="A89" s="41" t="s">
        <v>890</v>
      </c>
      <c r="B89" s="42" t="s">
        <v>891</v>
      </c>
      <c r="C89" s="14"/>
      <c r="D89" s="15"/>
      <c r="E89" s="16"/>
      <c r="F89" s="17"/>
      <c r="ZY89" t="s">
        <v>892</v>
      </c>
      <c r="ZZ89" s="18"/>
    </row>
    <row r="90" spans="1:702" x14ac:dyDescent="0.3">
      <c r="A90" s="41" t="s">
        <v>893</v>
      </c>
      <c r="B90" s="42" t="s">
        <v>894</v>
      </c>
      <c r="C90" s="14"/>
      <c r="D90" s="15"/>
      <c r="E90" s="16"/>
      <c r="F90" s="17"/>
      <c r="ZY90" t="s">
        <v>895</v>
      </c>
      <c r="ZZ90" s="18"/>
    </row>
    <row r="91" spans="1:702" ht="24" x14ac:dyDescent="0.3">
      <c r="A91" s="23" t="s">
        <v>896</v>
      </c>
      <c r="B91" s="24" t="s">
        <v>897</v>
      </c>
      <c r="C91" s="25" t="s">
        <v>898</v>
      </c>
      <c r="D91" s="26">
        <v>693.61</v>
      </c>
      <c r="E91" s="27"/>
      <c r="F91" s="28">
        <f>ROUND(D91*E91,2)</f>
        <v>0</v>
      </c>
      <c r="ZY91" t="s">
        <v>899</v>
      </c>
      <c r="ZZ91" s="18" t="s">
        <v>900</v>
      </c>
    </row>
    <row r="92" spans="1:702" x14ac:dyDescent="0.3">
      <c r="A92" s="41" t="s">
        <v>901</v>
      </c>
      <c r="B92" s="42" t="s">
        <v>902</v>
      </c>
      <c r="C92" s="14"/>
      <c r="D92" s="15"/>
      <c r="E92" s="16"/>
      <c r="F92" s="17"/>
      <c r="ZY92" t="s">
        <v>903</v>
      </c>
      <c r="ZZ92" s="18"/>
    </row>
    <row r="93" spans="1:702" x14ac:dyDescent="0.3">
      <c r="A93" s="23" t="s">
        <v>904</v>
      </c>
      <c r="B93" s="24" t="s">
        <v>905</v>
      </c>
      <c r="C93" s="25" t="s">
        <v>906</v>
      </c>
      <c r="D93" s="58">
        <v>1369.934</v>
      </c>
      <c r="E93" s="27"/>
      <c r="F93" s="28">
        <f>ROUND(D93*E93,2)</f>
        <v>0</v>
      </c>
      <c r="ZY93" t="s">
        <v>907</v>
      </c>
      <c r="ZZ93" s="18" t="s">
        <v>908</v>
      </c>
    </row>
    <row r="94" spans="1:702" x14ac:dyDescent="0.3">
      <c r="A94" s="23" t="s">
        <v>909</v>
      </c>
      <c r="B94" s="24" t="s">
        <v>910</v>
      </c>
      <c r="C94" s="25" t="s">
        <v>911</v>
      </c>
      <c r="D94" s="58">
        <v>3499.752</v>
      </c>
      <c r="E94" s="27"/>
      <c r="F94" s="28">
        <f>ROUND(D94*E94,2)</f>
        <v>0</v>
      </c>
      <c r="ZY94" t="s">
        <v>912</v>
      </c>
      <c r="ZZ94" s="18" t="s">
        <v>913</v>
      </c>
    </row>
    <row r="95" spans="1:702" x14ac:dyDescent="0.3">
      <c r="A95" s="41" t="s">
        <v>914</v>
      </c>
      <c r="B95" s="42" t="s">
        <v>915</v>
      </c>
      <c r="C95" s="14"/>
      <c r="D95" s="15"/>
      <c r="E95" s="16"/>
      <c r="F95" s="17"/>
      <c r="ZY95" t="s">
        <v>916</v>
      </c>
      <c r="ZZ95" s="18"/>
    </row>
    <row r="96" spans="1:702" x14ac:dyDescent="0.3">
      <c r="A96" s="23" t="s">
        <v>917</v>
      </c>
      <c r="B96" s="24" t="s">
        <v>918</v>
      </c>
      <c r="C96" s="25" t="s">
        <v>919</v>
      </c>
      <c r="D96" s="26">
        <v>47.58</v>
      </c>
      <c r="E96" s="27"/>
      <c r="F96" s="28">
        <f>ROUND(D96*E96,2)</f>
        <v>0</v>
      </c>
      <c r="ZY96" t="s">
        <v>920</v>
      </c>
      <c r="ZZ96" s="18" t="s">
        <v>921</v>
      </c>
    </row>
    <row r="97" spans="1:702" x14ac:dyDescent="0.3">
      <c r="A97" s="41" t="s">
        <v>922</v>
      </c>
      <c r="B97" s="42" t="s">
        <v>923</v>
      </c>
      <c r="C97" s="14"/>
      <c r="D97" s="15"/>
      <c r="E97" s="16"/>
      <c r="F97" s="17"/>
      <c r="ZY97" t="s">
        <v>924</v>
      </c>
      <c r="ZZ97" s="18"/>
    </row>
    <row r="98" spans="1:702" x14ac:dyDescent="0.3">
      <c r="A98" s="41" t="s">
        <v>925</v>
      </c>
      <c r="B98" s="42" t="s">
        <v>926</v>
      </c>
      <c r="C98" s="14"/>
      <c r="D98" s="15"/>
      <c r="E98" s="16"/>
      <c r="F98" s="17"/>
      <c r="ZY98" t="s">
        <v>927</v>
      </c>
      <c r="ZZ98" s="18"/>
    </row>
    <row r="99" spans="1:702" ht="24" x14ac:dyDescent="0.3">
      <c r="A99" s="23" t="s">
        <v>928</v>
      </c>
      <c r="B99" s="24" t="s">
        <v>929</v>
      </c>
      <c r="C99" s="25" t="s">
        <v>930</v>
      </c>
      <c r="D99" s="26">
        <v>64.52</v>
      </c>
      <c r="E99" s="27"/>
      <c r="F99" s="28">
        <f>ROUND(D99*E99,2)</f>
        <v>0</v>
      </c>
      <c r="ZY99" t="s">
        <v>931</v>
      </c>
      <c r="ZZ99" s="18" t="s">
        <v>932</v>
      </c>
    </row>
    <row r="100" spans="1:702" x14ac:dyDescent="0.3">
      <c r="A100" s="41" t="s">
        <v>933</v>
      </c>
      <c r="B100" s="42" t="s">
        <v>934</v>
      </c>
      <c r="C100" s="14"/>
      <c r="D100" s="15"/>
      <c r="E100" s="16"/>
      <c r="F100" s="17"/>
      <c r="ZY100" t="s">
        <v>935</v>
      </c>
      <c r="ZZ100" s="18"/>
    </row>
    <row r="101" spans="1:702" x14ac:dyDescent="0.3">
      <c r="A101" s="23" t="s">
        <v>936</v>
      </c>
      <c r="B101" s="24" t="s">
        <v>937</v>
      </c>
      <c r="C101" s="25" t="s">
        <v>938</v>
      </c>
      <c r="D101" s="26">
        <v>145.16</v>
      </c>
      <c r="E101" s="27"/>
      <c r="F101" s="28">
        <f>ROUND(D101*E101,2)</f>
        <v>0</v>
      </c>
      <c r="ZY101" t="s">
        <v>939</v>
      </c>
      <c r="ZZ101" s="18" t="s">
        <v>940</v>
      </c>
    </row>
    <row r="102" spans="1:702" x14ac:dyDescent="0.3">
      <c r="A102" s="23" t="s">
        <v>941</v>
      </c>
      <c r="B102" s="24" t="s">
        <v>942</v>
      </c>
      <c r="C102" s="25" t="s">
        <v>943</v>
      </c>
      <c r="D102" s="26">
        <v>258.06</v>
      </c>
      <c r="E102" s="27"/>
      <c r="F102" s="28">
        <f>ROUND(D102*E102,2)</f>
        <v>0</v>
      </c>
      <c r="ZY102" t="s">
        <v>944</v>
      </c>
      <c r="ZZ102" s="18" t="s">
        <v>945</v>
      </c>
    </row>
    <row r="103" spans="1:702" x14ac:dyDescent="0.3">
      <c r="A103" s="41" t="s">
        <v>946</v>
      </c>
      <c r="B103" s="42" t="s">
        <v>947</v>
      </c>
      <c r="C103" s="14"/>
      <c r="D103" s="15"/>
      <c r="E103" s="16"/>
      <c r="F103" s="17"/>
      <c r="ZY103" t="s">
        <v>948</v>
      </c>
      <c r="ZZ103" s="18"/>
    </row>
    <row r="104" spans="1:702" x14ac:dyDescent="0.3">
      <c r="A104" s="23" t="s">
        <v>949</v>
      </c>
      <c r="B104" s="24" t="s">
        <v>950</v>
      </c>
      <c r="C104" s="25" t="s">
        <v>951</v>
      </c>
      <c r="D104" s="26">
        <v>4.83</v>
      </c>
      <c r="E104" s="27"/>
      <c r="F104" s="28">
        <f>ROUND(D104*E104,2)</f>
        <v>0</v>
      </c>
      <c r="ZY104" t="s">
        <v>952</v>
      </c>
      <c r="ZZ104" s="18" t="s">
        <v>953</v>
      </c>
    </row>
    <row r="105" spans="1:702" x14ac:dyDescent="0.3">
      <c r="A105" s="21" t="s">
        <v>954</v>
      </c>
      <c r="B105" s="22" t="s">
        <v>955</v>
      </c>
      <c r="C105" s="14"/>
      <c r="D105" s="15"/>
      <c r="E105" s="16"/>
      <c r="F105" s="17"/>
      <c r="ZY105" t="s">
        <v>956</v>
      </c>
      <c r="ZZ105" s="18"/>
    </row>
    <row r="106" spans="1:702" x14ac:dyDescent="0.3">
      <c r="A106" s="41" t="s">
        <v>957</v>
      </c>
      <c r="B106" s="42" t="s">
        <v>958</v>
      </c>
      <c r="C106" s="14"/>
      <c r="D106" s="15"/>
      <c r="E106" s="16"/>
      <c r="F106" s="17"/>
      <c r="ZY106" t="s">
        <v>959</v>
      </c>
      <c r="ZZ106" s="18"/>
    </row>
    <row r="107" spans="1:702" x14ac:dyDescent="0.3">
      <c r="A107" s="41" t="s">
        <v>960</v>
      </c>
      <c r="B107" s="42" t="s">
        <v>961</v>
      </c>
      <c r="C107" s="14"/>
      <c r="D107" s="15"/>
      <c r="E107" s="16"/>
      <c r="F107" s="17"/>
      <c r="ZY107" t="s">
        <v>962</v>
      </c>
      <c r="ZZ107" s="18"/>
    </row>
    <row r="108" spans="1:702" x14ac:dyDescent="0.3">
      <c r="A108" s="23" t="s">
        <v>963</v>
      </c>
      <c r="B108" s="24" t="s">
        <v>964</v>
      </c>
      <c r="C108" s="25" t="s">
        <v>965</v>
      </c>
      <c r="D108" s="26">
        <v>124.1</v>
      </c>
      <c r="E108" s="27"/>
      <c r="F108" s="28">
        <f>ROUND(D108*E108,2)</f>
        <v>0</v>
      </c>
      <c r="ZY108" t="s">
        <v>966</v>
      </c>
      <c r="ZZ108" s="18" t="s">
        <v>967</v>
      </c>
    </row>
    <row r="109" spans="1:702" x14ac:dyDescent="0.3">
      <c r="A109" s="41" t="s">
        <v>968</v>
      </c>
      <c r="B109" s="42" t="s">
        <v>969</v>
      </c>
      <c r="C109" s="14"/>
      <c r="D109" s="15"/>
      <c r="E109" s="16"/>
      <c r="F109" s="17"/>
      <c r="ZY109" t="s">
        <v>970</v>
      </c>
      <c r="ZZ109" s="18"/>
    </row>
    <row r="110" spans="1:702" x14ac:dyDescent="0.3">
      <c r="A110" s="23" t="s">
        <v>971</v>
      </c>
      <c r="B110" s="24" t="s">
        <v>972</v>
      </c>
      <c r="C110" s="25" t="s">
        <v>973</v>
      </c>
      <c r="D110" s="58">
        <v>558.40700000000004</v>
      </c>
      <c r="E110" s="27"/>
      <c r="F110" s="28">
        <f>ROUND(D110*E110,2)</f>
        <v>0</v>
      </c>
      <c r="ZY110" t="s">
        <v>974</v>
      </c>
      <c r="ZZ110" s="18" t="s">
        <v>975</v>
      </c>
    </row>
    <row r="111" spans="1:702" x14ac:dyDescent="0.3">
      <c r="A111" s="23" t="s">
        <v>976</v>
      </c>
      <c r="B111" s="24" t="s">
        <v>977</v>
      </c>
      <c r="C111" s="25" t="s">
        <v>978</v>
      </c>
      <c r="D111" s="58">
        <v>1489.08</v>
      </c>
      <c r="E111" s="27"/>
      <c r="F111" s="28">
        <f>ROUND(D111*E111,2)</f>
        <v>0</v>
      </c>
      <c r="ZY111" t="s">
        <v>979</v>
      </c>
      <c r="ZZ111" s="18" t="s">
        <v>980</v>
      </c>
    </row>
    <row r="112" spans="1:702" x14ac:dyDescent="0.3">
      <c r="A112" s="41" t="s">
        <v>981</v>
      </c>
      <c r="B112" s="42" t="s">
        <v>982</v>
      </c>
      <c r="C112" s="14"/>
      <c r="D112" s="15"/>
      <c r="E112" s="16"/>
      <c r="F112" s="17"/>
      <c r="ZY112" t="s">
        <v>983</v>
      </c>
      <c r="ZZ112" s="18"/>
    </row>
    <row r="113" spans="1:702" x14ac:dyDescent="0.3">
      <c r="A113" s="23" t="s">
        <v>984</v>
      </c>
      <c r="B113" s="24" t="s">
        <v>985</v>
      </c>
      <c r="C113" s="25" t="s">
        <v>986</v>
      </c>
      <c r="D113" s="58">
        <v>19.855</v>
      </c>
      <c r="E113" s="27"/>
      <c r="F113" s="28">
        <f>ROUND(D113*E113,2)</f>
        <v>0</v>
      </c>
      <c r="ZY113" t="s">
        <v>987</v>
      </c>
      <c r="ZZ113" s="18" t="s">
        <v>988</v>
      </c>
    </row>
    <row r="114" spans="1:702" x14ac:dyDescent="0.3">
      <c r="A114" s="21" t="s">
        <v>989</v>
      </c>
      <c r="B114" s="22" t="s">
        <v>990</v>
      </c>
      <c r="C114" s="14"/>
      <c r="D114" s="15"/>
      <c r="E114" s="16"/>
      <c r="F114" s="17"/>
      <c r="ZY114" t="s">
        <v>991</v>
      </c>
      <c r="ZZ114" s="18"/>
    </row>
    <row r="115" spans="1:702" ht="26.4" x14ac:dyDescent="0.3">
      <c r="A115" s="41" t="s">
        <v>992</v>
      </c>
      <c r="B115" s="42" t="s">
        <v>993</v>
      </c>
      <c r="C115" s="14"/>
      <c r="D115" s="15"/>
      <c r="E115" s="16"/>
      <c r="F115" s="17"/>
      <c r="ZY115" t="s">
        <v>994</v>
      </c>
      <c r="ZZ115" s="18"/>
    </row>
    <row r="116" spans="1:702" ht="24" x14ac:dyDescent="0.3">
      <c r="A116" s="23" t="s">
        <v>995</v>
      </c>
      <c r="B116" s="24" t="s">
        <v>996</v>
      </c>
      <c r="C116" s="25" t="s">
        <v>997</v>
      </c>
      <c r="D116" s="26">
        <v>30.78</v>
      </c>
      <c r="E116" s="27"/>
      <c r="F116" s="28">
        <f>ROUND(D116*E116,2)</f>
        <v>0</v>
      </c>
      <c r="ZY116" t="s">
        <v>998</v>
      </c>
      <c r="ZZ116" s="18" t="s">
        <v>999</v>
      </c>
    </row>
    <row r="117" spans="1:702" ht="26.4" x14ac:dyDescent="0.3">
      <c r="A117" s="41" t="s">
        <v>1000</v>
      </c>
      <c r="B117" s="42" t="s">
        <v>1001</v>
      </c>
      <c r="C117" s="14"/>
      <c r="D117" s="15"/>
      <c r="E117" s="16"/>
      <c r="F117" s="17"/>
      <c r="ZY117" t="s">
        <v>1002</v>
      </c>
      <c r="ZZ117" s="18"/>
    </row>
    <row r="118" spans="1:702" ht="24" x14ac:dyDescent="0.3">
      <c r="A118" s="23" t="s">
        <v>1003</v>
      </c>
      <c r="B118" s="24" t="s">
        <v>1004</v>
      </c>
      <c r="C118" s="25" t="s">
        <v>1005</v>
      </c>
      <c r="D118" s="26">
        <v>28.67</v>
      </c>
      <c r="E118" s="27"/>
      <c r="F118" s="28">
        <f>ROUND(D118*E118,2)</f>
        <v>0</v>
      </c>
      <c r="ZY118" t="s">
        <v>1006</v>
      </c>
      <c r="ZZ118" s="18" t="s">
        <v>1007</v>
      </c>
    </row>
    <row r="119" spans="1:702" x14ac:dyDescent="0.3">
      <c r="A119" s="21" t="s">
        <v>1008</v>
      </c>
      <c r="B119" s="22" t="s">
        <v>1009</v>
      </c>
      <c r="C119" s="14"/>
      <c r="D119" s="15"/>
      <c r="E119" s="16"/>
      <c r="F119" s="17"/>
      <c r="ZY119" t="s">
        <v>1010</v>
      </c>
      <c r="ZZ119" s="18"/>
    </row>
    <row r="120" spans="1:702" x14ac:dyDescent="0.3">
      <c r="A120" s="41" t="s">
        <v>1011</v>
      </c>
      <c r="B120" s="42" t="s">
        <v>1012</v>
      </c>
      <c r="C120" s="14"/>
      <c r="D120" s="15"/>
      <c r="E120" s="16"/>
      <c r="F120" s="17"/>
      <c r="ZY120" t="s">
        <v>1013</v>
      </c>
      <c r="ZZ120" s="18"/>
    </row>
    <row r="121" spans="1:702" x14ac:dyDescent="0.3">
      <c r="A121" s="41" t="s">
        <v>1014</v>
      </c>
      <c r="B121" s="42" t="s">
        <v>1015</v>
      </c>
      <c r="C121" s="14"/>
      <c r="D121" s="15"/>
      <c r="E121" s="16"/>
      <c r="F121" s="17"/>
      <c r="ZY121" t="s">
        <v>1016</v>
      </c>
      <c r="ZZ121" s="18"/>
    </row>
    <row r="122" spans="1:702" x14ac:dyDescent="0.3">
      <c r="A122" s="23" t="s">
        <v>1017</v>
      </c>
      <c r="B122" s="24" t="s">
        <v>1018</v>
      </c>
      <c r="C122" s="25" t="s">
        <v>1019</v>
      </c>
      <c r="D122" s="26">
        <v>9.06</v>
      </c>
      <c r="E122" s="27"/>
      <c r="F122" s="28">
        <f>ROUND(D122*E122,2)</f>
        <v>0</v>
      </c>
      <c r="ZY122" t="s">
        <v>1020</v>
      </c>
      <c r="ZZ122" s="18" t="s">
        <v>1021</v>
      </c>
    </row>
    <row r="123" spans="1:702" x14ac:dyDescent="0.3">
      <c r="A123" s="21" t="s">
        <v>1022</v>
      </c>
      <c r="B123" s="22" t="s">
        <v>1023</v>
      </c>
      <c r="C123" s="14"/>
      <c r="D123" s="15"/>
      <c r="E123" s="16"/>
      <c r="F123" s="17"/>
      <c r="ZY123" t="s">
        <v>1024</v>
      </c>
      <c r="ZZ123" s="18"/>
    </row>
    <row r="124" spans="1:702" x14ac:dyDescent="0.3">
      <c r="A124" s="41" t="s">
        <v>1025</v>
      </c>
      <c r="B124" s="42" t="s">
        <v>1026</v>
      </c>
      <c r="C124" s="14"/>
      <c r="D124" s="15"/>
      <c r="E124" s="16"/>
      <c r="F124" s="17"/>
      <c r="ZY124" t="s">
        <v>1027</v>
      </c>
      <c r="ZZ124" s="18"/>
    </row>
    <row r="125" spans="1:702" x14ac:dyDescent="0.3">
      <c r="A125" s="41" t="s">
        <v>1028</v>
      </c>
      <c r="B125" s="42" t="s">
        <v>1029</v>
      </c>
      <c r="C125" s="14"/>
      <c r="D125" s="15"/>
      <c r="E125" s="16"/>
      <c r="F125" s="17"/>
      <c r="ZY125" t="s">
        <v>1030</v>
      </c>
      <c r="ZZ125" s="18"/>
    </row>
    <row r="126" spans="1:702" x14ac:dyDescent="0.3">
      <c r="A126" s="23" t="s">
        <v>1031</v>
      </c>
      <c r="B126" s="24" t="s">
        <v>1032</v>
      </c>
      <c r="C126" s="25" t="s">
        <v>1033</v>
      </c>
      <c r="D126" s="26">
        <v>4.38</v>
      </c>
      <c r="E126" s="27"/>
      <c r="F126" s="28">
        <f>ROUND(D126*E126,2)</f>
        <v>0</v>
      </c>
      <c r="ZY126" t="s">
        <v>1034</v>
      </c>
      <c r="ZZ126" s="18" t="s">
        <v>1035</v>
      </c>
    </row>
    <row r="127" spans="1:702" x14ac:dyDescent="0.3">
      <c r="A127" s="21" t="s">
        <v>1036</v>
      </c>
      <c r="B127" s="22" t="s">
        <v>1037</v>
      </c>
      <c r="C127" s="14"/>
      <c r="D127" s="15"/>
      <c r="E127" s="16"/>
      <c r="F127" s="17"/>
      <c r="ZY127" t="s">
        <v>1038</v>
      </c>
      <c r="ZZ127" s="18"/>
    </row>
    <row r="128" spans="1:702" x14ac:dyDescent="0.3">
      <c r="A128" s="41" t="s">
        <v>1039</v>
      </c>
      <c r="B128" s="42" t="s">
        <v>1040</v>
      </c>
      <c r="C128" s="14"/>
      <c r="D128" s="15"/>
      <c r="E128" s="16"/>
      <c r="F128" s="17"/>
      <c r="ZY128" t="s">
        <v>1041</v>
      </c>
      <c r="ZZ128" s="18"/>
    </row>
    <row r="129" spans="1:702" x14ac:dyDescent="0.3">
      <c r="A129" s="41" t="s">
        <v>1042</v>
      </c>
      <c r="B129" s="42" t="s">
        <v>1043</v>
      </c>
      <c r="C129" s="14"/>
      <c r="D129" s="15"/>
      <c r="E129" s="16"/>
      <c r="F129" s="17"/>
      <c r="ZY129" t="s">
        <v>1044</v>
      </c>
      <c r="ZZ129" s="18"/>
    </row>
    <row r="130" spans="1:702" x14ac:dyDescent="0.3">
      <c r="A130" s="23" t="s">
        <v>1045</v>
      </c>
      <c r="B130" s="24" t="s">
        <v>1046</v>
      </c>
      <c r="C130" s="25" t="s">
        <v>1047</v>
      </c>
      <c r="D130" s="26">
        <v>18.100000000000001</v>
      </c>
      <c r="E130" s="27"/>
      <c r="F130" s="28">
        <f>ROUND(D130*E130,2)</f>
        <v>0</v>
      </c>
      <c r="ZY130" t="s">
        <v>1048</v>
      </c>
      <c r="ZZ130" s="18" t="s">
        <v>1049</v>
      </c>
    </row>
    <row r="131" spans="1:702" x14ac:dyDescent="0.3">
      <c r="A131" s="21" t="s">
        <v>1050</v>
      </c>
      <c r="B131" s="22" t="s">
        <v>1051</v>
      </c>
      <c r="C131" s="14"/>
      <c r="D131" s="15"/>
      <c r="E131" s="16"/>
      <c r="F131" s="17"/>
      <c r="ZY131" t="s">
        <v>1052</v>
      </c>
      <c r="ZZ131" s="18"/>
    </row>
    <row r="132" spans="1:702" x14ac:dyDescent="0.3">
      <c r="A132" s="41" t="s">
        <v>1053</v>
      </c>
      <c r="B132" s="42" t="s">
        <v>1054</v>
      </c>
      <c r="C132" s="14"/>
      <c r="D132" s="15"/>
      <c r="E132" s="16"/>
      <c r="F132" s="17"/>
      <c r="ZY132" t="s">
        <v>1055</v>
      </c>
      <c r="ZZ132" s="18"/>
    </row>
    <row r="133" spans="1:702" x14ac:dyDescent="0.3">
      <c r="A133" s="41" t="s">
        <v>1056</v>
      </c>
      <c r="B133" s="42" t="s">
        <v>1057</v>
      </c>
      <c r="C133" s="14"/>
      <c r="D133" s="15"/>
      <c r="E133" s="16"/>
      <c r="F133" s="17"/>
      <c r="ZY133" t="s">
        <v>1058</v>
      </c>
      <c r="ZZ133" s="18"/>
    </row>
    <row r="134" spans="1:702" x14ac:dyDescent="0.3">
      <c r="A134" s="23" t="s">
        <v>1059</v>
      </c>
      <c r="B134" s="24" t="s">
        <v>1060</v>
      </c>
      <c r="C134" s="25" t="s">
        <v>1061</v>
      </c>
      <c r="D134" s="26">
        <v>2</v>
      </c>
      <c r="E134" s="27"/>
      <c r="F134" s="28">
        <f>ROUND(D134*E134,2)</f>
        <v>0</v>
      </c>
      <c r="ZY134" t="s">
        <v>1062</v>
      </c>
      <c r="ZZ134" s="18" t="s">
        <v>1063</v>
      </c>
    </row>
    <row r="135" spans="1:702" x14ac:dyDescent="0.3">
      <c r="A135" s="29"/>
      <c r="B135" s="31"/>
      <c r="C135" s="14"/>
      <c r="D135" s="15"/>
      <c r="E135" s="16"/>
      <c r="F135" s="17"/>
    </row>
    <row r="136" spans="1:702" x14ac:dyDescent="0.3">
      <c r="A136" s="43"/>
      <c r="B136" s="44" t="s">
        <v>1064</v>
      </c>
      <c r="C136" s="14"/>
      <c r="D136" s="15"/>
      <c r="E136" s="16"/>
      <c r="F136" s="45">
        <f>SUBTOTAL(109,F6:F135)</f>
        <v>0</v>
      </c>
      <c r="ZY136" t="s">
        <v>1065</v>
      </c>
    </row>
    <row r="137" spans="1:702" x14ac:dyDescent="0.3">
      <c r="A137" s="29"/>
      <c r="B137" s="31"/>
      <c r="C137" s="14"/>
      <c r="D137" s="15"/>
      <c r="E137" s="16"/>
      <c r="F137" s="17"/>
    </row>
    <row r="138" spans="1:702" x14ac:dyDescent="0.3">
      <c r="A138" s="19" t="s">
        <v>1066</v>
      </c>
      <c r="B138" s="20" t="s">
        <v>1067</v>
      </c>
      <c r="C138" s="14"/>
      <c r="D138" s="15"/>
      <c r="E138" s="16"/>
      <c r="F138" s="17"/>
      <c r="ZY138" t="s">
        <v>1068</v>
      </c>
      <c r="ZZ138" s="18"/>
    </row>
    <row r="139" spans="1:702" x14ac:dyDescent="0.3">
      <c r="A139" s="21" t="s">
        <v>1069</v>
      </c>
      <c r="B139" s="22" t="s">
        <v>1070</v>
      </c>
      <c r="C139" s="14"/>
      <c r="D139" s="15"/>
      <c r="E139" s="16"/>
      <c r="F139" s="17"/>
      <c r="ZY139" t="s">
        <v>1071</v>
      </c>
      <c r="ZZ139" s="18"/>
    </row>
    <row r="140" spans="1:702" ht="26.4" x14ac:dyDescent="0.3">
      <c r="A140" s="41" t="s">
        <v>1072</v>
      </c>
      <c r="B140" s="42" t="s">
        <v>1125</v>
      </c>
      <c r="C140" s="14"/>
      <c r="D140" s="15"/>
      <c r="E140" s="16"/>
      <c r="F140" s="17"/>
      <c r="ZY140" t="s">
        <v>1073</v>
      </c>
      <c r="ZZ140" s="18"/>
    </row>
    <row r="141" spans="1:702" ht="24" x14ac:dyDescent="0.3">
      <c r="A141" s="23" t="s">
        <v>1074</v>
      </c>
      <c r="B141" s="24" t="s">
        <v>1126</v>
      </c>
      <c r="C141" s="25" t="s">
        <v>1075</v>
      </c>
      <c r="D141" s="26">
        <v>49.01</v>
      </c>
      <c r="E141" s="27"/>
      <c r="F141" s="28">
        <f>ROUND(D141*E141,2)</f>
        <v>0</v>
      </c>
      <c r="ZY141" t="s">
        <v>1076</v>
      </c>
      <c r="ZZ141" s="18" t="s">
        <v>1077</v>
      </c>
    </row>
    <row r="142" spans="1:702" x14ac:dyDescent="0.3">
      <c r="A142" s="29"/>
      <c r="B142" s="31"/>
      <c r="C142" s="14"/>
      <c r="D142" s="15"/>
      <c r="E142" s="16"/>
      <c r="F142" s="17"/>
    </row>
    <row r="143" spans="1:702" x14ac:dyDescent="0.3">
      <c r="A143" s="43"/>
      <c r="B143" s="44" t="s">
        <v>1078</v>
      </c>
      <c r="C143" s="14"/>
      <c r="D143" s="15"/>
      <c r="E143" s="16"/>
      <c r="F143" s="45">
        <f>SUBTOTAL(109,F139:F142)</f>
        <v>0</v>
      </c>
      <c r="ZY143" t="s">
        <v>1079</v>
      </c>
    </row>
    <row r="144" spans="1:702" x14ac:dyDescent="0.3">
      <c r="A144" s="29"/>
      <c r="B144" s="31"/>
      <c r="C144" s="14"/>
      <c r="D144" s="15"/>
      <c r="E144" s="16"/>
      <c r="F144" s="17"/>
    </row>
    <row r="145" spans="1:702" x14ac:dyDescent="0.3">
      <c r="A145" s="19" t="s">
        <v>1080</v>
      </c>
      <c r="B145" s="20" t="s">
        <v>1081</v>
      </c>
      <c r="C145" s="14"/>
      <c r="D145" s="15"/>
      <c r="E145" s="16"/>
      <c r="F145" s="17"/>
      <c r="ZY145" t="s">
        <v>1082</v>
      </c>
      <c r="ZZ145" s="18"/>
    </row>
    <row r="146" spans="1:702" x14ac:dyDescent="0.3">
      <c r="A146" s="21" t="s">
        <v>1083</v>
      </c>
      <c r="B146" s="22" t="s">
        <v>1084</v>
      </c>
      <c r="C146" s="14"/>
      <c r="D146" s="15"/>
      <c r="E146" s="16"/>
      <c r="F146" s="17"/>
      <c r="ZY146" t="s">
        <v>1085</v>
      </c>
      <c r="ZZ146" s="18"/>
    </row>
    <row r="147" spans="1:702" x14ac:dyDescent="0.3">
      <c r="A147" s="41" t="s">
        <v>1086</v>
      </c>
      <c r="B147" s="42" t="s">
        <v>1087</v>
      </c>
      <c r="C147" s="14"/>
      <c r="D147" s="15"/>
      <c r="E147" s="16"/>
      <c r="F147" s="17"/>
      <c r="ZY147" t="s">
        <v>1088</v>
      </c>
      <c r="ZZ147" s="18"/>
    </row>
    <row r="148" spans="1:702" x14ac:dyDescent="0.3">
      <c r="A148" s="23" t="s">
        <v>1089</v>
      </c>
      <c r="B148" s="24" t="s">
        <v>1090</v>
      </c>
      <c r="C148" s="25" t="s">
        <v>1091</v>
      </c>
      <c r="D148" s="26">
        <v>69.78</v>
      </c>
      <c r="E148" s="27"/>
      <c r="F148" s="28">
        <f>ROUND(D148*E148,2)</f>
        <v>0</v>
      </c>
      <c r="ZY148" t="s">
        <v>1092</v>
      </c>
      <c r="ZZ148" s="18" t="s">
        <v>1093</v>
      </c>
    </row>
    <row r="149" spans="1:702" x14ac:dyDescent="0.3">
      <c r="A149" s="21" t="s">
        <v>1094</v>
      </c>
      <c r="B149" s="22" t="s">
        <v>1095</v>
      </c>
      <c r="C149" s="14"/>
      <c r="D149" s="15"/>
      <c r="E149" s="16"/>
      <c r="F149" s="17"/>
      <c r="ZY149" t="s">
        <v>1096</v>
      </c>
      <c r="ZZ149" s="18"/>
    </row>
    <row r="150" spans="1:702" x14ac:dyDescent="0.3">
      <c r="A150" s="41" t="s">
        <v>1097</v>
      </c>
      <c r="B150" s="42" t="s">
        <v>1098</v>
      </c>
      <c r="C150" s="14"/>
      <c r="D150" s="15"/>
      <c r="E150" s="16"/>
      <c r="F150" s="17"/>
      <c r="ZY150" t="s">
        <v>1099</v>
      </c>
      <c r="ZZ150" s="18"/>
    </row>
    <row r="151" spans="1:702" x14ac:dyDescent="0.3">
      <c r="A151" s="23" t="s">
        <v>1100</v>
      </c>
      <c r="B151" s="24" t="s">
        <v>1101</v>
      </c>
      <c r="C151" s="25" t="s">
        <v>1102</v>
      </c>
      <c r="D151" s="26">
        <v>34.869999999999997</v>
      </c>
      <c r="E151" s="27"/>
      <c r="F151" s="28">
        <f>ROUND(D151*E151,2)</f>
        <v>0</v>
      </c>
      <c r="ZY151" t="s">
        <v>1103</v>
      </c>
      <c r="ZZ151" s="18" t="s">
        <v>1104</v>
      </c>
    </row>
    <row r="152" spans="1:702" x14ac:dyDescent="0.3">
      <c r="A152" s="29"/>
      <c r="B152" s="30" t="s">
        <v>1105</v>
      </c>
      <c r="C152" s="14"/>
      <c r="D152" s="15"/>
      <c r="E152" s="16"/>
      <c r="F152" s="17"/>
    </row>
    <row r="153" spans="1:702" x14ac:dyDescent="0.3">
      <c r="A153" s="29"/>
      <c r="B153" s="30" t="s">
        <v>1106</v>
      </c>
      <c r="C153" s="14"/>
      <c r="D153" s="15"/>
      <c r="E153" s="16"/>
      <c r="F153" s="17"/>
    </row>
    <row r="154" spans="1:702" x14ac:dyDescent="0.3">
      <c r="A154" s="29"/>
      <c r="B154" s="30" t="s">
        <v>1107</v>
      </c>
      <c r="C154" s="14"/>
      <c r="D154" s="15"/>
      <c r="E154" s="16"/>
      <c r="F154" s="17"/>
    </row>
    <row r="155" spans="1:702" x14ac:dyDescent="0.3">
      <c r="A155" s="29"/>
      <c r="B155" s="31"/>
      <c r="C155" s="14"/>
      <c r="D155" s="15"/>
      <c r="E155" s="16"/>
      <c r="F155" s="17"/>
    </row>
    <row r="156" spans="1:702" x14ac:dyDescent="0.3">
      <c r="A156" s="43"/>
      <c r="B156" s="44" t="s">
        <v>1108</v>
      </c>
      <c r="C156" s="14"/>
      <c r="D156" s="15"/>
      <c r="E156" s="16"/>
      <c r="F156" s="45">
        <f>SUBTOTAL(109,F146:F155)</f>
        <v>0</v>
      </c>
      <c r="ZY156" t="s">
        <v>1109</v>
      </c>
    </row>
    <row r="157" spans="1:702" x14ac:dyDescent="0.3">
      <c r="A157" s="29"/>
      <c r="B157" s="31"/>
      <c r="C157" s="14"/>
      <c r="D157" s="15"/>
      <c r="E157" s="16"/>
      <c r="F157" s="17"/>
    </row>
    <row r="158" spans="1:702" x14ac:dyDescent="0.3">
      <c r="A158" s="19"/>
      <c r="B158" s="20" t="s">
        <v>1110</v>
      </c>
      <c r="C158" s="14"/>
      <c r="D158" s="15"/>
      <c r="E158" s="16"/>
      <c r="F158" s="17"/>
      <c r="ZY158" t="s">
        <v>1111</v>
      </c>
      <c r="ZZ158" s="18"/>
    </row>
    <row r="159" spans="1:702" x14ac:dyDescent="0.3">
      <c r="A159" s="23"/>
      <c r="B159" s="24" t="s">
        <v>1112</v>
      </c>
      <c r="C159" s="25" t="s">
        <v>1113</v>
      </c>
      <c r="D159" s="26">
        <v>1</v>
      </c>
      <c r="E159" s="27">
        <v>0</v>
      </c>
      <c r="F159" s="28">
        <f>ROUND(D159*E159,2)</f>
        <v>0</v>
      </c>
      <c r="ZY159" t="s">
        <v>1114</v>
      </c>
      <c r="ZZ159" s="18" t="s">
        <v>1115</v>
      </c>
    </row>
    <row r="160" spans="1:702" x14ac:dyDescent="0.3">
      <c r="A160" s="29"/>
      <c r="B160" s="31"/>
      <c r="C160" s="14"/>
      <c r="D160" s="15"/>
      <c r="E160" s="16"/>
      <c r="F160" s="17"/>
    </row>
    <row r="161" spans="1:701" x14ac:dyDescent="0.3">
      <c r="A161" s="32"/>
      <c r="B161" s="33" t="s">
        <v>1116</v>
      </c>
      <c r="C161" s="14"/>
      <c r="D161" s="15"/>
      <c r="E161" s="16"/>
      <c r="F161" s="34">
        <f>SUBTOTAL(109,F159:F160)</f>
        <v>0</v>
      </c>
      <c r="ZY161" t="s">
        <v>1117</v>
      </c>
    </row>
    <row r="162" spans="1:701" ht="26.4" x14ac:dyDescent="0.3">
      <c r="A162" s="35"/>
      <c r="B162" s="36" t="s">
        <v>1118</v>
      </c>
      <c r="C162" s="14"/>
      <c r="D162" s="15"/>
      <c r="E162" s="16"/>
      <c r="F162" s="37">
        <f>SUBTOTAL(109,F5:F161)</f>
        <v>0</v>
      </c>
      <c r="G162" s="38"/>
      <c r="ZY162" t="s">
        <v>1119</v>
      </c>
    </row>
    <row r="163" spans="1:701" x14ac:dyDescent="0.3">
      <c r="A163" s="39"/>
      <c r="B163" s="40"/>
      <c r="C163" s="14"/>
      <c r="D163" s="15"/>
      <c r="E163" s="16"/>
      <c r="F163" s="11"/>
    </row>
    <row r="164" spans="1:701" x14ac:dyDescent="0.3">
      <c r="A164" s="49"/>
      <c r="B164" s="50"/>
      <c r="C164" s="51"/>
      <c r="D164" s="52"/>
      <c r="E164" s="53"/>
      <c r="F164" s="48"/>
    </row>
    <row r="165" spans="1:701" x14ac:dyDescent="0.3">
      <c r="A165" s="54"/>
      <c r="B165" s="54"/>
      <c r="C165" s="54"/>
      <c r="D165" s="54"/>
      <c r="E165" s="54"/>
      <c r="F165" s="54"/>
    </row>
    <row r="166" spans="1:701" ht="28.8" x14ac:dyDescent="0.3">
      <c r="B166" s="55" t="s">
        <v>1120</v>
      </c>
      <c r="F166" s="56">
        <f>SUBTOTAL(109,F4:F164)</f>
        <v>0</v>
      </c>
      <c r="ZY166" t="s">
        <v>1121</v>
      </c>
    </row>
    <row r="167" spans="1:701" x14ac:dyDescent="0.3">
      <c r="A167" s="57">
        <v>20</v>
      </c>
      <c r="B167" s="55" t="str">
        <f>CONCATENATE("Montant TVA (",A167,"%)")</f>
        <v>Montant TVA (20%)</v>
      </c>
      <c r="F167" s="56">
        <f>(F166*A167)/100</f>
        <v>0</v>
      </c>
      <c r="ZY167" t="s">
        <v>1122</v>
      </c>
    </row>
    <row r="168" spans="1:701" x14ac:dyDescent="0.3">
      <c r="B168" s="55" t="s">
        <v>1123</v>
      </c>
      <c r="F168" s="56">
        <f>F166+F167</f>
        <v>0</v>
      </c>
      <c r="ZY168" t="s">
        <v>1124</v>
      </c>
    </row>
    <row r="169" spans="1:701" x14ac:dyDescent="0.3">
      <c r="F169" s="56"/>
    </row>
    <row r="170" spans="1:701" x14ac:dyDescent="0.3">
      <c r="F170" s="56"/>
    </row>
  </sheetData>
  <mergeCells count="1">
    <mergeCell ref="A1:F1"/>
  </mergeCells>
  <printOptions horizontalCentered="1"/>
  <pageMargins left="0.06" right="0.06" top="0.06" bottom="0.06" header="0.76" footer="0.76"/>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6</vt:i4>
      </vt:variant>
    </vt:vector>
  </HeadingPairs>
  <TitlesOfParts>
    <vt:vector size="10" baseType="lpstr">
      <vt:lpstr>Lot N°02 Page de garde</vt:lpstr>
      <vt:lpstr>Lot N°02 TF</vt:lpstr>
      <vt:lpstr>Lot N°02 TC 1</vt:lpstr>
      <vt:lpstr>Lot N°02 TC 2</vt:lpstr>
      <vt:lpstr>'Lot N°02 TC 1'!Impression_des_titres</vt:lpstr>
      <vt:lpstr>'Lot N°02 TC 2'!Impression_des_titres</vt:lpstr>
      <vt:lpstr>'Lot N°02 TF'!Impression_des_titres</vt:lpstr>
      <vt:lpstr>'Lot N°02 TC 1'!Zone_d_impression</vt:lpstr>
      <vt:lpstr>'Lot N°02 TC 2'!Zone_d_impression</vt:lpstr>
      <vt:lpstr>'Lot N°02 TF'!Zone_d_impression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m.decousus</dc:creator>
  <cp:lastModifiedBy>Maxime DECOUSUS</cp:lastModifiedBy>
  <dcterms:created xsi:type="dcterms:W3CDTF">2025-10-21T15:17:22Z</dcterms:created>
  <dcterms:modified xsi:type="dcterms:W3CDTF">2025-11-04T13:52:46Z</dcterms:modified>
</cp:coreProperties>
</file>